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620" yWindow="45" windowWidth="10650" windowHeight="8145"/>
  </bookViews>
  <sheets>
    <sheet name="03 Case model" sheetId="1" r:id="rId1"/>
  </sheets>
  <definedNames>
    <definedName name="_xlnm.Print_Area" localSheetId="0">'03 Case model'!$A$1:$J$134</definedName>
    <definedName name="taxtable">'03 Case model'!#REF!</definedName>
    <definedName name="taxtable2">'03 Case model'!#REF!</definedName>
  </definedNames>
  <calcPr calcId="125725"/>
</workbook>
</file>

<file path=xl/calcChain.xml><?xml version="1.0" encoding="utf-8"?>
<calcChain xmlns="http://schemas.openxmlformats.org/spreadsheetml/2006/main">
  <c r="B105" i="1"/>
  <c r="E105"/>
  <c r="E108"/>
  <c r="B108"/>
  <c r="H1" l="1"/>
  <c r="D133" l="1"/>
  <c r="F130"/>
  <c r="E97" l="1"/>
  <c r="E101"/>
  <c r="G9"/>
  <c r="G34" s="1"/>
  <c r="F60"/>
  <c r="F64" s="1"/>
  <c r="E64"/>
  <c r="F34"/>
  <c r="G60"/>
  <c r="H60" s="1"/>
  <c r="C112" l="1"/>
  <c r="E112"/>
  <c r="C101"/>
  <c r="C97"/>
  <c r="B123"/>
  <c r="C116" l="1"/>
  <c r="E116"/>
</calcChain>
</file>

<file path=xl/sharedStrings.xml><?xml version="1.0" encoding="utf-8"?>
<sst xmlns="http://schemas.openxmlformats.org/spreadsheetml/2006/main" count="216" uniqueCount="119">
  <si>
    <t>Earnings before interest and taxes (EBIT)</t>
  </si>
  <si>
    <t>Earnings before taxes (EBT)</t>
  </si>
  <si>
    <t>Assets</t>
  </si>
  <si>
    <t>Accounts receivable</t>
  </si>
  <si>
    <t>Inventories</t>
  </si>
  <si>
    <t>Total assets</t>
  </si>
  <si>
    <t>Liabilities and equity</t>
  </si>
  <si>
    <t>Accounts payable</t>
  </si>
  <si>
    <t>Notes payable</t>
  </si>
  <si>
    <t>Accruals</t>
  </si>
  <si>
    <t>Retained earnings</t>
  </si>
  <si>
    <t>Total liabilities and equity</t>
  </si>
  <si>
    <t>Tax rate</t>
  </si>
  <si>
    <t xml:space="preserve">  Less: Dividends to common stockholders</t>
  </si>
  <si>
    <t>Operating Activities</t>
  </si>
  <si>
    <t>Financing Activities</t>
  </si>
  <si>
    <t xml:space="preserve">   Increase in accounts payable</t>
  </si>
  <si>
    <t xml:space="preserve">   Increase in accruals</t>
  </si>
  <si>
    <t xml:space="preserve">   Increase in accounts receivable</t>
  </si>
  <si>
    <t xml:space="preserve">   Increase in inventories</t>
  </si>
  <si>
    <t xml:space="preserve">   Increase in notes payable</t>
  </si>
  <si>
    <t xml:space="preserve">   Depreciation and amortization</t>
  </si>
  <si>
    <t>Cost of goods sold</t>
  </si>
  <si>
    <t>Other expenses</t>
  </si>
  <si>
    <t>Taxes (40%)</t>
  </si>
  <si>
    <t>Shares outstanding</t>
  </si>
  <si>
    <t>Lease payments</t>
  </si>
  <si>
    <t>Common stock (100,000 shares)</t>
  </si>
  <si>
    <t>PART A</t>
  </si>
  <si>
    <t>Change in NI             =</t>
  </si>
  <si>
    <t>PART B</t>
  </si>
  <si>
    <t>+</t>
  </si>
  <si>
    <t>Gross fixed assets</t>
  </si>
  <si>
    <t>Sinking fund payments</t>
  </si>
  <si>
    <t>03 Case model</t>
  </si>
  <si>
    <t>EXHIBITS: INPUT DATA (for D'Leon)</t>
  </si>
  <si>
    <t>This spreadsheet model is designed to be used in conjunction with the chapter's integrated case and the related PowerPoint slide presentation.</t>
  </si>
  <si>
    <t>Chapter 3.   Financial Statements, Cash Flow, and Taxes</t>
  </si>
  <si>
    <t>Less: accumulated depreciation</t>
  </si>
  <si>
    <t>Interest expense</t>
  </si>
  <si>
    <t>×</t>
  </si>
  <si>
    <t>Sales</t>
  </si>
  <si>
    <t xml:space="preserve">  Total current assets</t>
  </si>
  <si>
    <t xml:space="preserve">  Net fixed assets</t>
  </si>
  <si>
    <t xml:space="preserve">  Total current liabilities</t>
  </si>
  <si>
    <t>Long-term debt</t>
  </si>
  <si>
    <t xml:space="preserve">  Total common equity</t>
  </si>
  <si>
    <t>Net income</t>
  </si>
  <si>
    <t>Retained</t>
  </si>
  <si>
    <t>Earnings</t>
  </si>
  <si>
    <t>Amount</t>
  </si>
  <si>
    <t>Shares</t>
  </si>
  <si>
    <t>Common Stock</t>
  </si>
  <si>
    <t>EPS</t>
  </si>
  <si>
    <t>DPS</t>
  </si>
  <si>
    <t>Book value per share</t>
  </si>
  <si>
    <t>Stock price</t>
  </si>
  <si>
    <t>Total</t>
  </si>
  <si>
    <t>Stockholders'</t>
  </si>
  <si>
    <t>Equity</t>
  </si>
  <si>
    <t>Addition (Subtraction) to Retained Earnings</t>
  </si>
  <si>
    <t xml:space="preserve">     Net cash provided by operating activities</t>
  </si>
  <si>
    <t>Long-Term Investing Activities</t>
  </si>
  <si>
    <t xml:space="preserve">      Net cash used in investing activities</t>
  </si>
  <si>
    <t xml:space="preserve">  Additions to property, plant, and equipment</t>
  </si>
  <si>
    <t xml:space="preserve">   Increase in long-term debt</t>
  </si>
  <si>
    <t xml:space="preserve">   Payment of cash dividends</t>
  </si>
  <si>
    <t xml:space="preserve">     Net cash provided by financing activities</t>
  </si>
  <si>
    <t>Summary</t>
  </si>
  <si>
    <t>Net decrease in cash</t>
  </si>
  <si>
    <t>Cash at beginning of the year</t>
  </si>
  <si>
    <t>Cash at end of the year</t>
  </si>
  <si>
    <t xml:space="preserve">EBIT </t>
  </si>
  <si>
    <r>
      <t xml:space="preserve">(1 </t>
    </r>
    <r>
      <rPr>
        <b/>
        <sz val="10"/>
        <rFont val="Calibri"/>
        <family val="2"/>
      </rPr>
      <t>–</t>
    </r>
    <r>
      <rPr>
        <b/>
        <sz val="10"/>
        <rFont val="Arial"/>
        <family val="2"/>
      </rPr>
      <t xml:space="preserve"> T)</t>
    </r>
  </si>
  <si>
    <t xml:space="preserve">– </t>
  </si>
  <si>
    <t>What effect did the company’s expansion have on its free cash flow?</t>
  </si>
  <si>
    <r>
      <t>Table IC3.1</t>
    </r>
    <r>
      <rPr>
        <b/>
        <sz val="10"/>
        <color indexed="17"/>
        <rFont val="Arial"/>
        <family val="2"/>
      </rPr>
      <t xml:space="preserve">   Balance Sheets</t>
    </r>
  </si>
  <si>
    <r>
      <t>Table IC3.2</t>
    </r>
    <r>
      <rPr>
        <b/>
        <sz val="10"/>
        <color indexed="17"/>
        <rFont val="Arial"/>
        <family val="2"/>
      </rPr>
      <t xml:space="preserve">   Income Statements</t>
    </r>
  </si>
  <si>
    <t xml:space="preserve">   Net Income</t>
  </si>
  <si>
    <t>Total operating exp. excl. depreciation and amortization</t>
  </si>
  <si>
    <t>Depreciation and amortization</t>
  </si>
  <si>
    <t xml:space="preserve">What effect did the expansion have on sales, after-tax operating income, net operating working capital (NOWC), and net income? </t>
  </si>
  <si>
    <r>
      <t xml:space="preserve">(Current liabilities </t>
    </r>
    <r>
      <rPr>
        <b/>
        <sz val="10"/>
        <rFont val="Calibri"/>
        <family val="2"/>
      </rPr>
      <t>–</t>
    </r>
    <r>
      <rPr>
        <b/>
        <sz val="10"/>
        <rFont val="Arial"/>
        <family val="2"/>
      </rPr>
      <t xml:space="preserve"> Notes payable)</t>
    </r>
  </si>
  <si>
    <t>Change in NOWC     =</t>
  </si>
  <si>
    <t>Depreciation</t>
  </si>
  <si>
    <r>
      <t xml:space="preserve">[Capital Expenditures +  </t>
    </r>
    <r>
      <rPr>
        <b/>
        <sz val="10"/>
        <rFont val="Calibri"/>
        <family val="2"/>
      </rPr>
      <t>Δ</t>
    </r>
    <r>
      <rPr>
        <b/>
        <sz val="10"/>
        <rFont val="Arial"/>
        <family val="2"/>
      </rPr>
      <t>NOWC]</t>
    </r>
  </si>
  <si>
    <t>Total liabilities</t>
  </si>
  <si>
    <r>
      <t>Cash</t>
    </r>
    <r>
      <rPr>
        <b/>
        <vertAlign val="superscript"/>
        <sz val="10"/>
        <color indexed="17"/>
        <rFont val="Arial"/>
        <family val="2"/>
      </rPr>
      <t>a</t>
    </r>
  </si>
  <si>
    <r>
      <rPr>
        <b/>
        <vertAlign val="superscript"/>
        <sz val="10"/>
        <color indexed="17"/>
        <rFont val="Arial"/>
        <family val="2"/>
      </rPr>
      <t>a</t>
    </r>
    <r>
      <rPr>
        <b/>
        <sz val="10"/>
        <color indexed="17"/>
        <rFont val="Arial"/>
        <family val="2"/>
      </rPr>
      <t xml:space="preserve"> Assume that all cash is excess cash; i.e., this cash is not needed for operating purposes.</t>
    </r>
  </si>
  <si>
    <r>
      <t>Table IC3.3</t>
    </r>
    <r>
      <rPr>
        <b/>
        <sz val="10"/>
        <color indexed="17"/>
        <rFont val="Arial"/>
        <family val="2"/>
      </rPr>
      <t xml:space="preserve">   Statement of Stockholders' Equity, 2018</t>
    </r>
  </si>
  <si>
    <t>Balances, Dec. 31, 2017</t>
  </si>
  <si>
    <t xml:space="preserve">  Add:  Net Income, 2018</t>
  </si>
  <si>
    <t>Balances, Dec. 31, 2018</t>
  </si>
  <si>
    <r>
      <t>Table IC3.4</t>
    </r>
    <r>
      <rPr>
        <b/>
        <sz val="10"/>
        <color indexed="17"/>
        <rFont val="Arial"/>
        <family val="2"/>
      </rPr>
      <t xml:space="preserve">   Statement of Cash Flows, 2018</t>
    </r>
  </si>
  <si>
    <r>
      <t xml:space="preserve">(Current assets </t>
    </r>
    <r>
      <rPr>
        <b/>
        <sz val="10"/>
        <rFont val="Calibri"/>
        <family val="2"/>
      </rPr>
      <t>−</t>
    </r>
    <r>
      <rPr>
        <b/>
        <sz val="10"/>
        <rFont val="Arial"/>
        <family val="2"/>
      </rPr>
      <t xml:space="preserve"> Excess cash)</t>
    </r>
  </si>
  <si>
    <r>
      <t>AT operating income</t>
    </r>
    <r>
      <rPr>
        <b/>
        <vertAlign val="subscript"/>
        <sz val="10"/>
        <rFont val="Arial"/>
        <family val="2"/>
      </rPr>
      <t>18</t>
    </r>
    <r>
      <rPr>
        <b/>
        <sz val="10"/>
        <rFont val="Arial"/>
        <family val="2"/>
      </rPr>
      <t xml:space="preserve"> =</t>
    </r>
  </si>
  <si>
    <r>
      <t>AT operating income</t>
    </r>
    <r>
      <rPr>
        <b/>
        <vertAlign val="subscript"/>
        <sz val="10"/>
        <color rgb="FF800000"/>
        <rFont val="Arial"/>
        <family val="2"/>
      </rPr>
      <t>18</t>
    </r>
    <r>
      <rPr>
        <b/>
        <sz val="10"/>
        <rFont val="Arial"/>
        <family val="2"/>
      </rPr>
      <t xml:space="preserve"> =</t>
    </r>
  </si>
  <si>
    <r>
      <t>AT operating income</t>
    </r>
    <r>
      <rPr>
        <b/>
        <vertAlign val="subscript"/>
        <sz val="10"/>
        <rFont val="Arial"/>
        <family val="2"/>
      </rPr>
      <t xml:space="preserve">17 </t>
    </r>
    <r>
      <rPr>
        <b/>
        <sz val="10"/>
        <rFont val="Arial"/>
        <family val="2"/>
      </rPr>
      <t>=</t>
    </r>
  </si>
  <si>
    <r>
      <t>AT operating income</t>
    </r>
    <r>
      <rPr>
        <b/>
        <vertAlign val="subscript"/>
        <sz val="10"/>
        <rFont val="Arial"/>
        <family val="2"/>
      </rPr>
      <t>17</t>
    </r>
    <r>
      <rPr>
        <b/>
        <sz val="10"/>
        <rFont val="Arial"/>
        <family val="2"/>
      </rPr>
      <t xml:space="preserve"> =</t>
    </r>
  </si>
  <si>
    <r>
      <t>AT operating income</t>
    </r>
    <r>
      <rPr>
        <b/>
        <vertAlign val="subscript"/>
        <sz val="10"/>
        <color rgb="FF800000"/>
        <rFont val="Arial"/>
        <family val="2"/>
      </rPr>
      <t>17</t>
    </r>
    <r>
      <rPr>
        <b/>
        <sz val="10"/>
        <rFont val="Arial"/>
        <family val="2"/>
      </rPr>
      <t xml:space="preserve"> =</t>
    </r>
  </si>
  <si>
    <r>
      <t xml:space="preserve"> NOWC</t>
    </r>
    <r>
      <rPr>
        <b/>
        <vertAlign val="subscript"/>
        <sz val="10"/>
        <color indexed="18"/>
        <rFont val="Arial"/>
        <family val="2"/>
      </rPr>
      <t>18</t>
    </r>
    <r>
      <rPr>
        <b/>
        <sz val="10"/>
        <color indexed="18"/>
        <rFont val="Arial"/>
        <family val="2"/>
      </rPr>
      <t xml:space="preserve"> =   </t>
    </r>
    <r>
      <rPr>
        <b/>
        <sz val="10"/>
        <color indexed="18"/>
        <rFont val="Calibri"/>
        <family val="2"/>
      </rPr>
      <t/>
    </r>
  </si>
  <si>
    <r>
      <t>NOWC</t>
    </r>
    <r>
      <rPr>
        <b/>
        <vertAlign val="subscript"/>
        <sz val="10"/>
        <color indexed="18"/>
        <rFont val="Arial"/>
        <family val="2"/>
      </rPr>
      <t>18</t>
    </r>
    <r>
      <rPr>
        <b/>
        <sz val="10"/>
        <color indexed="18"/>
        <rFont val="Arial"/>
        <family val="2"/>
      </rPr>
      <t xml:space="preserve"> =   </t>
    </r>
    <r>
      <rPr>
        <b/>
        <sz val="10"/>
        <color indexed="18"/>
        <rFont val="Calibri"/>
        <family val="2"/>
      </rPr>
      <t/>
    </r>
  </si>
  <si>
    <r>
      <t>NOWC</t>
    </r>
    <r>
      <rPr>
        <b/>
        <vertAlign val="subscript"/>
        <sz val="10"/>
        <color rgb="FF800000"/>
        <rFont val="Arial"/>
        <family val="2"/>
      </rPr>
      <t>18</t>
    </r>
    <r>
      <rPr>
        <b/>
        <sz val="10"/>
        <color indexed="18"/>
        <rFont val="Arial"/>
        <family val="2"/>
      </rPr>
      <t xml:space="preserve"> =   </t>
    </r>
    <r>
      <rPr>
        <b/>
        <sz val="10"/>
        <color indexed="18"/>
        <rFont val="Calibri"/>
        <family val="2"/>
      </rPr>
      <t/>
    </r>
  </si>
  <si>
    <r>
      <t>NOWC</t>
    </r>
    <r>
      <rPr>
        <b/>
        <vertAlign val="subscript"/>
        <sz val="10"/>
        <color indexed="18"/>
        <rFont val="Arial"/>
        <family val="2"/>
      </rPr>
      <t>17</t>
    </r>
    <r>
      <rPr>
        <b/>
        <sz val="10"/>
        <color indexed="18"/>
        <rFont val="Arial"/>
        <family val="2"/>
      </rPr>
      <t xml:space="preserve"> =   </t>
    </r>
    <r>
      <rPr>
        <b/>
        <sz val="10"/>
        <color indexed="18"/>
        <rFont val="Calibri"/>
        <family val="2"/>
      </rPr>
      <t/>
    </r>
  </si>
  <si>
    <r>
      <t>NOWC</t>
    </r>
    <r>
      <rPr>
        <b/>
        <vertAlign val="subscript"/>
        <sz val="10"/>
        <color rgb="FF800000"/>
        <rFont val="Arial"/>
        <family val="2"/>
      </rPr>
      <t>17</t>
    </r>
    <r>
      <rPr>
        <b/>
        <sz val="10"/>
        <color indexed="18"/>
        <rFont val="Arial"/>
        <family val="2"/>
      </rPr>
      <t xml:space="preserve"> =   </t>
    </r>
    <r>
      <rPr>
        <b/>
        <sz val="10"/>
        <color indexed="18"/>
        <rFont val="Calibri"/>
        <family val="2"/>
      </rPr>
      <t/>
    </r>
  </si>
  <si>
    <r>
      <t>NOWC</t>
    </r>
    <r>
      <rPr>
        <b/>
        <vertAlign val="subscript"/>
        <sz val="10"/>
        <rFont val="Arial"/>
        <family val="2"/>
      </rPr>
      <t>18</t>
    </r>
  </si>
  <si>
    <r>
      <t>NOWC</t>
    </r>
    <r>
      <rPr>
        <b/>
        <vertAlign val="subscript"/>
        <sz val="10"/>
        <rFont val="Arial"/>
        <family val="2"/>
      </rPr>
      <t>17</t>
    </r>
  </si>
  <si>
    <r>
      <t>NI</t>
    </r>
    <r>
      <rPr>
        <b/>
        <vertAlign val="subscript"/>
        <sz val="10"/>
        <rFont val="Arial"/>
        <family val="2"/>
      </rPr>
      <t>18</t>
    </r>
  </si>
  <si>
    <r>
      <t>NI</t>
    </r>
    <r>
      <rPr>
        <b/>
        <vertAlign val="subscript"/>
        <sz val="10"/>
        <rFont val="Arial"/>
        <family val="2"/>
      </rPr>
      <t>17</t>
    </r>
  </si>
  <si>
    <t>Calculate the firm's MVA using 2017 and 2018 data.</t>
  </si>
  <si>
    <r>
      <t>FCF</t>
    </r>
    <r>
      <rPr>
        <b/>
        <vertAlign val="subscript"/>
        <sz val="10"/>
        <rFont val="Arial"/>
        <family val="2"/>
      </rPr>
      <t>18</t>
    </r>
    <r>
      <rPr>
        <b/>
        <sz val="10"/>
        <rFont val="Arial"/>
        <family val="2"/>
      </rPr>
      <t xml:space="preserve"> =</t>
    </r>
  </si>
  <si>
    <r>
      <t>FCF</t>
    </r>
    <r>
      <rPr>
        <b/>
        <vertAlign val="subscript"/>
        <sz val="10"/>
        <color rgb="FF800000"/>
        <rFont val="Arial"/>
        <family val="2"/>
      </rPr>
      <t>18</t>
    </r>
    <r>
      <rPr>
        <b/>
        <sz val="10"/>
        <rFont val="Arial"/>
        <family val="2"/>
      </rPr>
      <t xml:space="preserve"> =</t>
    </r>
  </si>
  <si>
    <r>
      <t>MVA</t>
    </r>
    <r>
      <rPr>
        <b/>
        <vertAlign val="subscript"/>
        <sz val="10"/>
        <rFont val="Arial"/>
        <family val="2"/>
      </rPr>
      <t>18</t>
    </r>
    <r>
      <rPr>
        <b/>
        <sz val="10"/>
        <rFont val="Arial"/>
        <family val="2"/>
      </rPr>
      <t xml:space="preserve"> =</t>
    </r>
  </si>
  <si>
    <t>Shares O/S)</t>
  </si>
  <si>
    <r>
      <t>Book Value of Equity</t>
    </r>
    <r>
      <rPr>
        <b/>
        <vertAlign val="subscript"/>
        <sz val="10"/>
        <rFont val="Arial"/>
        <family val="2"/>
      </rPr>
      <t>2018</t>
    </r>
  </si>
  <si>
    <r>
      <t>(P</t>
    </r>
    <r>
      <rPr>
        <b/>
        <vertAlign val="subscript"/>
        <sz val="10"/>
        <rFont val="Arial"/>
        <family val="2"/>
      </rPr>
      <t>0</t>
    </r>
  </si>
  <si>
    <r>
      <t>MVA</t>
    </r>
    <r>
      <rPr>
        <b/>
        <vertAlign val="subscript"/>
        <sz val="10"/>
        <rFont val="Arial"/>
        <family val="2"/>
      </rPr>
      <t>17</t>
    </r>
    <r>
      <rPr>
        <b/>
        <sz val="10"/>
        <rFont val="Arial"/>
        <family val="2"/>
      </rPr>
      <t xml:space="preserve"> =</t>
    </r>
  </si>
  <si>
    <t xml:space="preserve"> </t>
  </si>
  <si>
    <t xml:space="preserve">  </t>
  </si>
</sst>
</file>

<file path=xl/styles.xml><?xml version="1.0" encoding="utf-8"?>
<styleSheet xmlns="http://schemas.openxmlformats.org/spreadsheetml/2006/main">
  <numFmts count="11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#,##0.0"/>
    <numFmt numFmtId="165" formatCode="&quot;$&quot;#,##0"/>
    <numFmt numFmtId="166" formatCode="&quot;$&quot;#,##0.0_);\(&quot;$&quot;#,##0.0\)"/>
    <numFmt numFmtId="167" formatCode="_(&quot;$&quot;* #,##0.000_);_(&quot;$&quot;* \(#,##0.000\);_(&quot;$&quot;* &quot;-&quot;???_);_(@_)"/>
    <numFmt numFmtId="168" formatCode="&quot;$&quot;#,##0.00"/>
  </numFmts>
  <fonts count="23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indexed="12"/>
      <name val="Arial"/>
      <family val="2"/>
    </font>
    <font>
      <b/>
      <sz val="10"/>
      <color indexed="21"/>
      <name val="Arial"/>
      <family val="2"/>
    </font>
    <font>
      <b/>
      <sz val="12"/>
      <color indexed="17"/>
      <name val="Arial"/>
      <family val="2"/>
    </font>
    <font>
      <b/>
      <sz val="10"/>
      <color indexed="17"/>
      <name val="Arial"/>
      <family val="2"/>
    </font>
    <font>
      <b/>
      <i/>
      <sz val="10"/>
      <color indexed="17"/>
      <name val="Arial"/>
      <family val="2"/>
    </font>
    <font>
      <b/>
      <i/>
      <sz val="10"/>
      <name val="Arial"/>
      <family val="2"/>
    </font>
    <font>
      <b/>
      <u/>
      <sz val="10"/>
      <color indexed="17"/>
      <name val="Arial"/>
      <family val="2"/>
    </font>
    <font>
      <b/>
      <sz val="10"/>
      <color indexed="16"/>
      <name val="Arial"/>
      <family val="2"/>
    </font>
    <font>
      <b/>
      <vertAlign val="subscript"/>
      <sz val="10"/>
      <name val="Arial"/>
      <family val="2"/>
    </font>
    <font>
      <b/>
      <sz val="10"/>
      <color indexed="18"/>
      <name val="Arial"/>
      <family val="2"/>
    </font>
    <font>
      <b/>
      <sz val="14"/>
      <color indexed="16"/>
      <name val="Arial"/>
      <family val="2"/>
    </font>
    <font>
      <b/>
      <sz val="10"/>
      <name val="Calibri"/>
      <family val="2"/>
    </font>
    <font>
      <b/>
      <sz val="10"/>
      <color indexed="18"/>
      <name val="Calibri"/>
      <family val="2"/>
    </font>
    <font>
      <b/>
      <vertAlign val="subscript"/>
      <sz val="10"/>
      <color indexed="18"/>
      <name val="Arial"/>
      <family val="2"/>
    </font>
    <font>
      <b/>
      <sz val="10"/>
      <color rgb="FF92D050"/>
      <name val="Arial"/>
      <family val="2"/>
    </font>
    <font>
      <b/>
      <sz val="10"/>
      <color rgb="FF800000"/>
      <name val="Arial"/>
      <family val="2"/>
    </font>
    <font>
      <b/>
      <vertAlign val="subscript"/>
      <sz val="10"/>
      <color rgb="FF800000"/>
      <name val="Arial"/>
      <family val="2"/>
    </font>
    <font>
      <b/>
      <vertAlign val="superscript"/>
      <sz val="10"/>
      <color indexed="17"/>
      <name val="Arial"/>
      <family val="2"/>
    </font>
    <font>
      <b/>
      <sz val="10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medium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/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/>
      <top/>
      <bottom/>
      <diagonal/>
    </border>
    <border>
      <left/>
      <right style="medium">
        <color indexed="17"/>
      </right>
      <top/>
      <bottom/>
      <diagonal/>
    </border>
    <border>
      <left/>
      <right/>
      <top/>
      <bottom style="thin">
        <color indexed="17"/>
      </bottom>
      <diagonal/>
    </border>
    <border>
      <left style="medium">
        <color indexed="17"/>
      </left>
      <right/>
      <top/>
      <bottom style="medium">
        <color indexed="17"/>
      </bottom>
      <diagonal/>
    </border>
    <border>
      <left/>
      <right/>
      <top/>
      <bottom style="medium">
        <color indexed="17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17"/>
      </top>
      <bottom/>
      <diagonal/>
    </border>
    <border>
      <left/>
      <right/>
      <top style="thin">
        <color indexed="17"/>
      </top>
      <bottom style="double">
        <color indexed="17"/>
      </bottom>
      <diagonal/>
    </border>
    <border>
      <left/>
      <right style="medium">
        <color indexed="17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17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17"/>
      </bottom>
      <diagonal/>
    </border>
    <border>
      <left/>
      <right style="thin">
        <color indexed="64"/>
      </right>
      <top/>
      <bottom style="medium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 applyFill="1"/>
    <xf numFmtId="0" fontId="2" fillId="0" borderId="0" xfId="0" applyNumberFormat="1" applyFont="1" applyFill="1"/>
    <xf numFmtId="14" fontId="2" fillId="0" borderId="0" xfId="0" applyNumberFormat="1" applyFont="1" applyFill="1"/>
    <xf numFmtId="0" fontId="2" fillId="0" borderId="0" xfId="0" quotePrefix="1" applyFont="1" applyFill="1" applyAlignment="1">
      <alignment horizontal="left"/>
    </xf>
    <xf numFmtId="0" fontId="4" fillId="0" borderId="0" xfId="0" applyFont="1" applyFill="1"/>
    <xf numFmtId="0" fontId="5" fillId="0" borderId="0" xfId="0" applyFont="1" applyFill="1"/>
    <xf numFmtId="0" fontId="4" fillId="0" borderId="0" xfId="0" applyNumberFormat="1" applyFont="1" applyFill="1"/>
    <xf numFmtId="0" fontId="6" fillId="2" borderId="1" xfId="0" applyFont="1" applyFill="1" applyBorder="1"/>
    <xf numFmtId="0" fontId="7" fillId="2" borderId="2" xfId="0" applyNumberFormat="1" applyFont="1" applyFill="1" applyBorder="1" applyProtection="1">
      <protection locked="0"/>
    </xf>
    <xf numFmtId="0" fontId="7" fillId="2" borderId="2" xfId="0" applyFont="1" applyFill="1" applyBorder="1" applyProtection="1">
      <protection locked="0"/>
    </xf>
    <xf numFmtId="0" fontId="2" fillId="0" borderId="0" xfId="0" applyFont="1" applyFill="1" applyProtection="1">
      <protection locked="0"/>
    </xf>
    <xf numFmtId="0" fontId="7" fillId="2" borderId="4" xfId="0" applyFont="1" applyFill="1" applyBorder="1"/>
    <xf numFmtId="0" fontId="7" fillId="2" borderId="0" xfId="0" applyNumberFormat="1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7" fillId="2" borderId="5" xfId="0" applyFont="1" applyFill="1" applyBorder="1" applyProtection="1">
      <protection locked="0"/>
    </xf>
    <xf numFmtId="0" fontId="6" fillId="2" borderId="4" xfId="0" applyFont="1" applyFill="1" applyBorder="1"/>
    <xf numFmtId="0" fontId="7" fillId="2" borderId="0" xfId="0" applyNumberFormat="1" applyFont="1" applyFill="1" applyBorder="1"/>
    <xf numFmtId="164" fontId="7" fillId="2" borderId="0" xfId="0" applyNumberFormat="1" applyFont="1" applyFill="1" applyBorder="1"/>
    <xf numFmtId="0" fontId="7" fillId="2" borderId="0" xfId="0" applyFont="1" applyFill="1" applyBorder="1"/>
    <xf numFmtId="0" fontId="7" fillId="2" borderId="5" xfId="0" applyFont="1" applyFill="1" applyBorder="1"/>
    <xf numFmtId="0" fontId="7" fillId="2" borderId="4" xfId="0" applyNumberFormat="1" applyFont="1" applyFill="1" applyBorder="1"/>
    <xf numFmtId="0" fontId="8" fillId="2" borderId="4" xfId="0" applyFont="1" applyFill="1" applyBorder="1"/>
    <xf numFmtId="0" fontId="7" fillId="2" borderId="2" xfId="0" applyNumberFormat="1" applyFont="1" applyFill="1" applyBorder="1"/>
    <xf numFmtId="6" fontId="7" fillId="2" borderId="0" xfId="0" applyNumberFormat="1" applyFont="1" applyFill="1" applyBorder="1"/>
    <xf numFmtId="37" fontId="7" fillId="2" borderId="0" xfId="0" applyNumberFormat="1" applyFont="1" applyFill="1" applyBorder="1"/>
    <xf numFmtId="37" fontId="7" fillId="2" borderId="6" xfId="0" applyNumberFormat="1" applyFont="1" applyFill="1" applyBorder="1"/>
    <xf numFmtId="0" fontId="2" fillId="0" borderId="0" xfId="0" applyFont="1" applyFill="1" applyBorder="1"/>
    <xf numFmtId="165" fontId="7" fillId="2" borderId="0" xfId="0" applyNumberFormat="1" applyFont="1" applyFill="1" applyBorder="1"/>
    <xf numFmtId="6" fontId="2" fillId="0" borderId="0" xfId="0" applyNumberFormat="1" applyFont="1" applyFill="1" applyBorder="1"/>
    <xf numFmtId="0" fontId="2" fillId="0" borderId="0" xfId="0" applyFont="1" applyFill="1" applyAlignment="1" applyProtection="1">
      <alignment horizontal="center"/>
      <protection locked="0"/>
    </xf>
    <xf numFmtId="0" fontId="7" fillId="2" borderId="4" xfId="0" quotePrefix="1" applyFont="1" applyFill="1" applyBorder="1" applyAlignment="1">
      <alignment horizontal="left"/>
    </xf>
    <xf numFmtId="9" fontId="7" fillId="2" borderId="0" xfId="1" applyFont="1" applyFill="1" applyBorder="1"/>
    <xf numFmtId="0" fontId="9" fillId="0" borderId="0" xfId="0" applyFont="1" applyFill="1"/>
    <xf numFmtId="0" fontId="10" fillId="2" borderId="4" xfId="0" applyFont="1" applyFill="1" applyBorder="1"/>
    <xf numFmtId="166" fontId="7" fillId="2" borderId="0" xfId="0" applyNumberFormat="1" applyFont="1" applyFill="1" applyBorder="1"/>
    <xf numFmtId="38" fontId="7" fillId="2" borderId="0" xfId="0" applyNumberFormat="1" applyFont="1" applyFill="1" applyBorder="1"/>
    <xf numFmtId="8" fontId="7" fillId="2" borderId="0" xfId="0" applyNumberFormat="1" applyFont="1" applyFill="1"/>
    <xf numFmtId="0" fontId="7" fillId="2" borderId="7" xfId="0" applyFont="1" applyFill="1" applyBorder="1"/>
    <xf numFmtId="0" fontId="7" fillId="2" borderId="8" xfId="0" applyFont="1" applyFill="1" applyBorder="1"/>
    <xf numFmtId="0" fontId="11" fillId="0" borderId="9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5" fontId="2" fillId="0" borderId="0" xfId="0" applyNumberFormat="1" applyFont="1" applyFill="1"/>
    <xf numFmtId="6" fontId="2" fillId="0" borderId="0" xfId="0" applyNumberFormat="1" applyFont="1" applyFill="1"/>
    <xf numFmtId="5" fontId="2" fillId="0" borderId="0" xfId="0" applyNumberFormat="1" applyFont="1" applyFill="1" applyAlignment="1">
      <alignment horizontal="center"/>
    </xf>
    <xf numFmtId="165" fontId="11" fillId="3" borderId="10" xfId="0" applyNumberFormat="1" applyFont="1" applyFill="1" applyBorder="1"/>
    <xf numFmtId="5" fontId="11" fillId="3" borderId="10" xfId="0" applyNumberFormat="1" applyFont="1" applyFill="1" applyBorder="1"/>
    <xf numFmtId="0" fontId="11" fillId="3" borderId="11" xfId="0" applyFont="1" applyFill="1" applyBorder="1"/>
    <xf numFmtId="0" fontId="11" fillId="3" borderId="12" xfId="0" applyFont="1" applyFill="1" applyBorder="1"/>
    <xf numFmtId="0" fontId="4" fillId="0" borderId="0" xfId="0" applyFont="1" applyFill="1" applyAlignment="1">
      <alignment horizontal="left" vertical="center" wrapText="1"/>
    </xf>
    <xf numFmtId="0" fontId="18" fillId="0" borderId="0" xfId="0" applyFont="1" applyFill="1"/>
    <xf numFmtId="42" fontId="7" fillId="2" borderId="0" xfId="0" applyNumberFormat="1" applyFont="1" applyFill="1" applyBorder="1"/>
    <xf numFmtId="42" fontId="7" fillId="2" borderId="5" xfId="0" applyNumberFormat="1" applyFont="1" applyFill="1" applyBorder="1"/>
    <xf numFmtId="42" fontId="7" fillId="2" borderId="13" xfId="0" applyNumberFormat="1" applyFont="1" applyFill="1" applyBorder="1"/>
    <xf numFmtId="44" fontId="7" fillId="2" borderId="0" xfId="0" applyNumberFormat="1" applyFont="1" applyFill="1" applyBorder="1"/>
    <xf numFmtId="41" fontId="7" fillId="2" borderId="0" xfId="0" applyNumberFormat="1" applyFont="1" applyFill="1" applyBorder="1"/>
    <xf numFmtId="41" fontId="7" fillId="2" borderId="5" xfId="0" applyNumberFormat="1" applyFont="1" applyFill="1" applyBorder="1"/>
    <xf numFmtId="41" fontId="7" fillId="2" borderId="6" xfId="0" applyNumberFormat="1" applyFont="1" applyFill="1" applyBorder="1"/>
    <xf numFmtId="42" fontId="7" fillId="2" borderId="14" xfId="0" applyNumberFormat="1" applyFont="1" applyFill="1" applyBorder="1"/>
    <xf numFmtId="42" fontId="7" fillId="2" borderId="15" xfId="0" applyNumberFormat="1" applyFont="1" applyFill="1" applyBorder="1"/>
    <xf numFmtId="0" fontId="7" fillId="2" borderId="0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3" fontId="7" fillId="2" borderId="0" xfId="0" applyNumberFormat="1" applyFont="1" applyFill="1" applyBorder="1" applyAlignment="1">
      <alignment horizontal="left"/>
    </xf>
    <xf numFmtId="10" fontId="7" fillId="2" borderId="0" xfId="0" applyNumberFormat="1" applyFont="1" applyFill="1" applyBorder="1"/>
    <xf numFmtId="167" fontId="7" fillId="2" borderId="0" xfId="0" applyNumberFormat="1" applyFont="1" applyFill="1" applyBorder="1"/>
    <xf numFmtId="3" fontId="7" fillId="2" borderId="17" xfId="0" applyNumberFormat="1" applyFont="1" applyFill="1" applyBorder="1" applyAlignment="1">
      <alignment horizontal="left"/>
    </xf>
    <xf numFmtId="42" fontId="7" fillId="2" borderId="17" xfId="0" applyNumberFormat="1" applyFont="1" applyFill="1" applyBorder="1" applyAlignment="1">
      <alignment horizontal="left"/>
    </xf>
    <xf numFmtId="0" fontId="7" fillId="2" borderId="5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left"/>
    </xf>
    <xf numFmtId="42" fontId="7" fillId="2" borderId="17" xfId="0" applyNumberFormat="1" applyFont="1" applyFill="1" applyBorder="1"/>
    <xf numFmtId="38" fontId="7" fillId="2" borderId="19" xfId="0" applyNumberFormat="1" applyFont="1" applyFill="1" applyBorder="1"/>
    <xf numFmtId="42" fontId="7" fillId="2" borderId="20" xfId="0" applyNumberFormat="1" applyFont="1" applyFill="1" applyBorder="1"/>
    <xf numFmtId="0" fontId="7" fillId="2" borderId="21" xfId="0" applyFont="1" applyFill="1" applyBorder="1"/>
    <xf numFmtId="42" fontId="7" fillId="2" borderId="22" xfId="0" applyNumberFormat="1" applyFont="1" applyFill="1" applyBorder="1"/>
    <xf numFmtId="42" fontId="7" fillId="2" borderId="23" xfId="0" applyNumberFormat="1" applyFont="1" applyFill="1" applyBorder="1"/>
    <xf numFmtId="0" fontId="2" fillId="0" borderId="0" xfId="0" quotePrefix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42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5" fontId="2" fillId="0" borderId="0" xfId="0" applyNumberFormat="1" applyFont="1" applyFill="1" applyBorder="1"/>
    <xf numFmtId="5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/>
    <xf numFmtId="0" fontId="13" fillId="0" borderId="0" xfId="0" applyFont="1" applyFill="1" applyAlignment="1">
      <alignment horizontal="center"/>
    </xf>
    <xf numFmtId="42" fontId="2" fillId="0" borderId="0" xfId="0" applyNumberFormat="1" applyFont="1" applyFill="1" applyBorder="1"/>
    <xf numFmtId="38" fontId="2" fillId="0" borderId="0" xfId="0" applyNumberFormat="1" applyFont="1" applyFill="1"/>
    <xf numFmtId="0" fontId="7" fillId="4" borderId="3" xfId="0" applyFont="1" applyFill="1" applyBorder="1" applyProtection="1">
      <protection locked="0"/>
    </xf>
    <xf numFmtId="0" fontId="11" fillId="3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19" fillId="3" borderId="1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22" fillId="0" borderId="0" xfId="0" applyFont="1" applyFill="1"/>
    <xf numFmtId="44" fontId="2" fillId="0" borderId="0" xfId="0" applyNumberFormat="1" applyFont="1" applyFill="1"/>
    <xf numFmtId="0" fontId="11" fillId="5" borderId="11" xfId="0" applyFont="1" applyFill="1" applyBorder="1" applyAlignment="1">
      <alignment horizontal="center"/>
    </xf>
    <xf numFmtId="168" fontId="2" fillId="0" borderId="0" xfId="0" applyNumberFormat="1" applyFont="1" applyFill="1" applyAlignment="1">
      <alignment horizontal="center" wrapText="1"/>
    </xf>
    <xf numFmtId="168" fontId="2" fillId="0" borderId="0" xfId="0" applyNumberFormat="1" applyFont="1" applyFill="1" applyAlignment="1">
      <alignment horizontal="center"/>
    </xf>
    <xf numFmtId="22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7" fillId="2" borderId="16" xfId="0" applyFont="1" applyFill="1" applyBorder="1" applyAlignment="1">
      <alignment horizontal="center"/>
    </xf>
    <xf numFmtId="0" fontId="2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  <color rgb="FF0000FF"/>
      <color rgb="FF800000"/>
      <color rgb="FFCC66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257175</xdr:colOff>
      <xdr:row>3</xdr:row>
      <xdr:rowOff>0</xdr:rowOff>
    </xdr:from>
    <xdr:to>
      <xdr:col>7</xdr:col>
      <xdr:colOff>742950</xdr:colOff>
      <xdr:row>3</xdr:row>
      <xdr:rowOff>0</xdr:rowOff>
    </xdr:to>
    <xdr:sp macro="" textlink="">
      <xdr:nvSpPr>
        <xdr:cNvPr id="1195" name="Line 32">
          <a:extLst>
            <a:ext uri="{FF2B5EF4-FFF2-40B4-BE49-F238E27FC236}">
              <a16:creationId xmlns:a16="http://schemas.microsoft.com/office/drawing/2014/main" xmlns="" id="{00000000-0008-0000-0000-0000AB040000}"/>
            </a:ext>
          </a:extLst>
        </xdr:cNvPr>
        <xdr:cNvSpPr>
          <a:spLocks noChangeShapeType="1"/>
        </xdr:cNvSpPr>
      </xdr:nvSpPr>
      <xdr:spPr bwMode="auto">
        <a:xfrm>
          <a:off x="5019675" y="552450"/>
          <a:ext cx="1219200" cy="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6</xdr:col>
      <xdr:colOff>466725</xdr:colOff>
      <xdr:row>3</xdr:row>
      <xdr:rowOff>0</xdr:rowOff>
    </xdr:from>
    <xdr:to>
      <xdr:col>7</xdr:col>
      <xdr:colOff>723900</xdr:colOff>
      <xdr:row>3</xdr:row>
      <xdr:rowOff>0</xdr:rowOff>
    </xdr:to>
    <xdr:sp macro="" textlink="">
      <xdr:nvSpPr>
        <xdr:cNvPr id="1196" name="Line 33">
          <a:extLst>
            <a:ext uri="{FF2B5EF4-FFF2-40B4-BE49-F238E27FC236}">
              <a16:creationId xmlns:a16="http://schemas.microsoft.com/office/drawing/2014/main" xmlns="" id="{00000000-0008-0000-0000-0000AC040000}"/>
            </a:ext>
          </a:extLst>
        </xdr:cNvPr>
        <xdr:cNvSpPr>
          <a:spLocks noChangeShapeType="1"/>
        </xdr:cNvSpPr>
      </xdr:nvSpPr>
      <xdr:spPr bwMode="auto">
        <a:xfrm>
          <a:off x="5229225" y="552450"/>
          <a:ext cx="990600" cy="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6</xdr:col>
      <xdr:colOff>171450</xdr:colOff>
      <xdr:row>3</xdr:row>
      <xdr:rowOff>0</xdr:rowOff>
    </xdr:from>
    <xdr:to>
      <xdr:col>7</xdr:col>
      <xdr:colOff>733425</xdr:colOff>
      <xdr:row>3</xdr:row>
      <xdr:rowOff>0</xdr:rowOff>
    </xdr:to>
    <xdr:sp macro="" textlink="">
      <xdr:nvSpPr>
        <xdr:cNvPr id="1197" name="Line 34">
          <a:extLst>
            <a:ext uri="{FF2B5EF4-FFF2-40B4-BE49-F238E27FC236}">
              <a16:creationId xmlns:a16="http://schemas.microsoft.com/office/drawing/2014/main" xmlns="" id="{00000000-0008-0000-0000-0000AD040000}"/>
            </a:ext>
          </a:extLst>
        </xdr:cNvPr>
        <xdr:cNvSpPr>
          <a:spLocks noChangeShapeType="1"/>
        </xdr:cNvSpPr>
      </xdr:nvSpPr>
      <xdr:spPr bwMode="auto">
        <a:xfrm>
          <a:off x="4933950" y="552450"/>
          <a:ext cx="1295400" cy="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6</xdr:col>
      <xdr:colOff>247650</xdr:colOff>
      <xdr:row>3</xdr:row>
      <xdr:rowOff>0</xdr:rowOff>
    </xdr:from>
    <xdr:to>
      <xdr:col>7</xdr:col>
      <xdr:colOff>704850</xdr:colOff>
      <xdr:row>3</xdr:row>
      <xdr:rowOff>0</xdr:rowOff>
    </xdr:to>
    <xdr:sp macro="" textlink="">
      <xdr:nvSpPr>
        <xdr:cNvPr id="1198" name="Line 35">
          <a:extLst>
            <a:ext uri="{FF2B5EF4-FFF2-40B4-BE49-F238E27FC236}">
              <a16:creationId xmlns:a16="http://schemas.microsoft.com/office/drawing/2014/main" xmlns="" id="{00000000-0008-0000-0000-0000AE040000}"/>
            </a:ext>
          </a:extLst>
        </xdr:cNvPr>
        <xdr:cNvSpPr>
          <a:spLocks noChangeShapeType="1"/>
        </xdr:cNvSpPr>
      </xdr:nvSpPr>
      <xdr:spPr bwMode="auto">
        <a:xfrm>
          <a:off x="5010150" y="552450"/>
          <a:ext cx="1190625" cy="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3</xdr:row>
      <xdr:rowOff>0</xdr:rowOff>
    </xdr:from>
    <xdr:to>
      <xdr:col>7</xdr:col>
      <xdr:colOff>495300</xdr:colOff>
      <xdr:row>3</xdr:row>
      <xdr:rowOff>0</xdr:rowOff>
    </xdr:to>
    <xdr:sp macro="" textlink="">
      <xdr:nvSpPr>
        <xdr:cNvPr id="1199" name="Line 36">
          <a:extLst>
            <a:ext uri="{FF2B5EF4-FFF2-40B4-BE49-F238E27FC236}">
              <a16:creationId xmlns:a16="http://schemas.microsoft.com/office/drawing/2014/main" xmlns="" id="{00000000-0008-0000-0000-0000AF040000}"/>
            </a:ext>
          </a:extLst>
        </xdr:cNvPr>
        <xdr:cNvSpPr>
          <a:spLocks noChangeShapeType="1"/>
        </xdr:cNvSpPr>
      </xdr:nvSpPr>
      <xdr:spPr bwMode="auto">
        <a:xfrm>
          <a:off x="4876800" y="552450"/>
          <a:ext cx="1114425" cy="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0</xdr:col>
      <xdr:colOff>200025</xdr:colOff>
      <xdr:row>3</xdr:row>
      <xdr:rowOff>0</xdr:rowOff>
    </xdr:from>
    <xdr:to>
      <xdr:col>2</xdr:col>
      <xdr:colOff>514350</xdr:colOff>
      <xdr:row>3</xdr:row>
      <xdr:rowOff>0</xdr:rowOff>
    </xdr:to>
    <xdr:sp macro="" textlink="">
      <xdr:nvSpPr>
        <xdr:cNvPr id="1200" name="Line 37">
          <a:extLst>
            <a:ext uri="{FF2B5EF4-FFF2-40B4-BE49-F238E27FC236}">
              <a16:creationId xmlns:a16="http://schemas.microsoft.com/office/drawing/2014/main" xmlns="" id="{00000000-0008-0000-0000-0000B0040000}"/>
            </a:ext>
          </a:extLst>
        </xdr:cNvPr>
        <xdr:cNvSpPr>
          <a:spLocks noChangeShapeType="1"/>
        </xdr:cNvSpPr>
      </xdr:nvSpPr>
      <xdr:spPr bwMode="auto">
        <a:xfrm>
          <a:off x="200025" y="552450"/>
          <a:ext cx="1866900" cy="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6</xdr:col>
      <xdr:colOff>371475</xdr:colOff>
      <xdr:row>1</xdr:row>
      <xdr:rowOff>95250</xdr:rowOff>
    </xdr:from>
    <xdr:to>
      <xdr:col>7</xdr:col>
      <xdr:colOff>733425</xdr:colOff>
      <xdr:row>1</xdr:row>
      <xdr:rowOff>95250</xdr:rowOff>
    </xdr:to>
    <xdr:sp macro="" textlink="">
      <xdr:nvSpPr>
        <xdr:cNvPr id="1201" name="Line 38">
          <a:extLst>
            <a:ext uri="{FF2B5EF4-FFF2-40B4-BE49-F238E27FC236}">
              <a16:creationId xmlns:a16="http://schemas.microsoft.com/office/drawing/2014/main" xmlns="" id="{00000000-0008-0000-0000-0000B1040000}"/>
            </a:ext>
          </a:extLst>
        </xdr:cNvPr>
        <xdr:cNvSpPr>
          <a:spLocks noChangeShapeType="1"/>
        </xdr:cNvSpPr>
      </xdr:nvSpPr>
      <xdr:spPr bwMode="auto">
        <a:xfrm>
          <a:off x="5133975" y="257175"/>
          <a:ext cx="1095375" cy="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4"/>
  <sheetViews>
    <sheetView tabSelected="1" zoomScaleNormal="100" zoomScaleSheetLayoutView="100" workbookViewId="0">
      <selection activeCell="B1" sqref="B1"/>
    </sheetView>
  </sheetViews>
  <sheetFormatPr defaultColWidth="11" defaultRowHeight="12.75"/>
  <cols>
    <col min="1" max="1" width="11.140625" style="1" customWidth="1"/>
    <col min="2" max="2" width="12.140625" style="2" customWidth="1"/>
    <col min="3" max="3" width="15.140625" style="1" customWidth="1"/>
    <col min="4" max="4" width="11.7109375" style="1" customWidth="1"/>
    <col min="5" max="5" width="11" style="1" customWidth="1"/>
    <col min="6" max="6" width="13.28515625" style="1" customWidth="1"/>
    <col min="7" max="7" width="11" style="1" customWidth="1"/>
    <col min="8" max="8" width="13.5703125" style="1" customWidth="1"/>
    <col min="9" max="9" width="9.140625" style="1" customWidth="1"/>
    <col min="10" max="10" width="8.28515625" style="1" customWidth="1"/>
    <col min="11" max="16384" width="11" style="1"/>
  </cols>
  <sheetData>
    <row r="1" spans="1:12">
      <c r="A1" s="1" t="s">
        <v>34</v>
      </c>
      <c r="D1" s="97"/>
      <c r="E1" s="97"/>
      <c r="H1" s="3">
        <f ca="1">TODAY()</f>
        <v>44223</v>
      </c>
    </row>
    <row r="2" spans="1:12">
      <c r="J2" s="4"/>
    </row>
    <row r="3" spans="1:12" s="5" customFormat="1" ht="18">
      <c r="A3" s="103" t="s">
        <v>37</v>
      </c>
      <c r="B3" s="103"/>
      <c r="C3" s="103"/>
      <c r="D3" s="103"/>
      <c r="E3" s="103"/>
      <c r="F3" s="103"/>
      <c r="G3" s="103"/>
      <c r="H3" s="103"/>
      <c r="J3" s="4"/>
    </row>
    <row r="4" spans="1:12" s="5" customFormat="1" ht="27.75" customHeight="1">
      <c r="A4" s="99" t="s">
        <v>36</v>
      </c>
      <c r="B4" s="99"/>
      <c r="C4" s="99"/>
      <c r="D4" s="99"/>
      <c r="E4" s="99"/>
      <c r="F4" s="99"/>
      <c r="G4" s="99"/>
      <c r="H4" s="99"/>
      <c r="J4" s="4"/>
      <c r="K4" s="1"/>
      <c r="L4" s="1"/>
    </row>
    <row r="5" spans="1:12" s="5" customFormat="1" ht="13.5" thickBot="1">
      <c r="A5" s="6"/>
      <c r="B5" s="7"/>
      <c r="J5" s="4"/>
      <c r="K5" s="1"/>
      <c r="L5" s="1"/>
    </row>
    <row r="6" spans="1:12" ht="15.75">
      <c r="A6" s="8" t="s">
        <v>35</v>
      </c>
      <c r="B6" s="9"/>
      <c r="C6" s="10"/>
      <c r="D6" s="10"/>
      <c r="E6" s="10"/>
      <c r="F6" s="10"/>
      <c r="G6" s="10"/>
      <c r="H6" s="87"/>
      <c r="J6" s="11"/>
    </row>
    <row r="7" spans="1:12">
      <c r="A7" s="12"/>
      <c r="B7" s="13"/>
      <c r="C7" s="14"/>
      <c r="D7" s="14"/>
      <c r="E7" s="14"/>
      <c r="F7" s="14"/>
      <c r="G7" s="14"/>
      <c r="H7" s="15"/>
      <c r="J7" s="11"/>
    </row>
    <row r="8" spans="1:12" ht="15.75">
      <c r="A8" s="16" t="s">
        <v>76</v>
      </c>
      <c r="B8" s="17"/>
      <c r="C8" s="18"/>
      <c r="D8" s="18"/>
      <c r="E8" s="18"/>
      <c r="F8" s="19"/>
      <c r="G8" s="17"/>
      <c r="H8" s="20"/>
      <c r="J8" s="11"/>
    </row>
    <row r="9" spans="1:12" ht="13.5" thickBot="1">
      <c r="A9" s="21"/>
      <c r="B9" s="17"/>
      <c r="C9" s="17"/>
      <c r="D9" s="17"/>
      <c r="E9" s="17"/>
      <c r="F9" s="17">
        <v>2018</v>
      </c>
      <c r="G9" s="17">
        <f>F9-1</f>
        <v>2017</v>
      </c>
      <c r="H9" s="20"/>
    </row>
    <row r="10" spans="1:12">
      <c r="A10" s="22" t="s">
        <v>2</v>
      </c>
      <c r="B10" s="17"/>
      <c r="C10" s="19"/>
      <c r="D10" s="19"/>
      <c r="E10" s="19"/>
      <c r="F10" s="23"/>
      <c r="G10" s="23"/>
      <c r="H10" s="20"/>
    </row>
    <row r="11" spans="1:12" ht="14.25">
      <c r="A11" s="12" t="s">
        <v>87</v>
      </c>
      <c r="B11" s="17"/>
      <c r="C11" s="19"/>
      <c r="D11" s="19"/>
      <c r="E11" s="19"/>
      <c r="F11" s="51">
        <v>7282</v>
      </c>
      <c r="G11" s="51">
        <v>57600</v>
      </c>
      <c r="H11" s="20"/>
    </row>
    <row r="12" spans="1:12">
      <c r="A12" s="12" t="s">
        <v>3</v>
      </c>
      <c r="B12" s="17"/>
      <c r="C12" s="19"/>
      <c r="D12" s="19"/>
      <c r="E12" s="19"/>
      <c r="F12" s="25">
        <v>632160</v>
      </c>
      <c r="G12" s="25">
        <v>351200</v>
      </c>
      <c r="H12" s="20"/>
    </row>
    <row r="13" spans="1:12">
      <c r="A13" s="12" t="s">
        <v>4</v>
      </c>
      <c r="B13" s="17"/>
      <c r="C13" s="19"/>
      <c r="D13" s="19"/>
      <c r="E13" s="19"/>
      <c r="F13" s="26">
        <v>1287360</v>
      </c>
      <c r="G13" s="26">
        <v>715200</v>
      </c>
      <c r="H13" s="20"/>
      <c r="K13" s="27"/>
    </row>
    <row r="14" spans="1:12">
      <c r="A14" s="12" t="s">
        <v>42</v>
      </c>
      <c r="B14" s="17"/>
      <c r="C14" s="19"/>
      <c r="D14" s="19"/>
      <c r="E14" s="19"/>
      <c r="F14" s="51" t="s">
        <v>117</v>
      </c>
      <c r="G14" s="51" t="s">
        <v>117</v>
      </c>
      <c r="H14" s="20"/>
      <c r="K14" s="27"/>
    </row>
    <row r="15" spans="1:12">
      <c r="A15" s="12" t="s">
        <v>32</v>
      </c>
      <c r="B15" s="17"/>
      <c r="C15" s="19"/>
      <c r="D15" s="19"/>
      <c r="E15" s="19"/>
      <c r="F15" s="25">
        <v>1202950</v>
      </c>
      <c r="G15" s="25">
        <v>491000</v>
      </c>
      <c r="H15" s="20"/>
      <c r="K15" s="27"/>
    </row>
    <row r="16" spans="1:12">
      <c r="A16" s="12" t="s">
        <v>38</v>
      </c>
      <c r="B16" s="17"/>
      <c r="C16" s="19"/>
      <c r="D16" s="19"/>
      <c r="E16" s="19"/>
      <c r="F16" s="26">
        <v>263160</v>
      </c>
      <c r="G16" s="26">
        <v>146200</v>
      </c>
      <c r="H16" s="20"/>
      <c r="K16" s="27"/>
    </row>
    <row r="17" spans="1:11">
      <c r="A17" s="12" t="s">
        <v>43</v>
      </c>
      <c r="B17" s="17"/>
      <c r="C17" s="19"/>
      <c r="D17" s="19"/>
      <c r="E17" s="19"/>
      <c r="F17" s="51" t="s">
        <v>117</v>
      </c>
      <c r="G17" s="51" t="s">
        <v>117</v>
      </c>
      <c r="H17" s="20"/>
      <c r="K17" s="27"/>
    </row>
    <row r="18" spans="1:11" ht="13.5" thickBot="1">
      <c r="A18" s="12" t="s">
        <v>5</v>
      </c>
      <c r="B18" s="17"/>
      <c r="C18" s="19"/>
      <c r="D18" s="19"/>
      <c r="E18" s="19"/>
      <c r="F18" s="58" t="s">
        <v>117</v>
      </c>
      <c r="G18" s="58" t="s">
        <v>117</v>
      </c>
      <c r="H18" s="20"/>
      <c r="J18" s="11"/>
      <c r="K18" s="27"/>
    </row>
    <row r="19" spans="1:11" ht="13.5" thickTop="1">
      <c r="A19" s="12"/>
      <c r="B19" s="17"/>
      <c r="C19" s="19"/>
      <c r="D19" s="19"/>
      <c r="E19" s="19"/>
      <c r="F19" s="28"/>
      <c r="G19" s="19"/>
      <c r="H19" s="20"/>
      <c r="J19" s="11"/>
      <c r="K19" s="29"/>
    </row>
    <row r="20" spans="1:11">
      <c r="A20" s="22" t="s">
        <v>6</v>
      </c>
      <c r="B20" s="17"/>
      <c r="C20" s="19"/>
      <c r="D20" s="19"/>
      <c r="E20" s="19"/>
      <c r="F20" s="28"/>
      <c r="G20" s="19"/>
      <c r="H20" s="20"/>
      <c r="J20" s="11"/>
      <c r="K20" s="27"/>
    </row>
    <row r="21" spans="1:11">
      <c r="A21" s="12" t="s">
        <v>7</v>
      </c>
      <c r="B21" s="17"/>
      <c r="C21" s="19"/>
      <c r="D21" s="19"/>
      <c r="E21" s="19"/>
      <c r="F21" s="51">
        <v>524160</v>
      </c>
      <c r="G21" s="51">
        <v>145600</v>
      </c>
      <c r="H21" s="20"/>
      <c r="J21" s="11"/>
      <c r="K21" s="29"/>
    </row>
    <row r="22" spans="1:11">
      <c r="A22" s="12" t="s">
        <v>9</v>
      </c>
      <c r="B22" s="17"/>
      <c r="C22" s="19"/>
      <c r="D22" s="19"/>
      <c r="E22" s="19"/>
      <c r="F22" s="25">
        <v>489600</v>
      </c>
      <c r="G22" s="25">
        <v>136000</v>
      </c>
      <c r="H22" s="20"/>
      <c r="I22" s="11"/>
      <c r="J22" s="11"/>
      <c r="K22" s="27"/>
    </row>
    <row r="23" spans="1:11">
      <c r="A23" s="12" t="s">
        <v>8</v>
      </c>
      <c r="B23" s="17"/>
      <c r="C23" s="19"/>
      <c r="D23" s="19"/>
      <c r="E23" s="19"/>
      <c r="F23" s="25">
        <v>636808</v>
      </c>
      <c r="G23" s="25">
        <v>200000</v>
      </c>
      <c r="H23" s="20"/>
      <c r="I23" s="11"/>
      <c r="J23" s="11"/>
      <c r="K23" s="27"/>
    </row>
    <row r="24" spans="1:11">
      <c r="A24" s="12" t="s">
        <v>44</v>
      </c>
      <c r="B24" s="17"/>
      <c r="C24" s="19"/>
      <c r="D24" s="19"/>
      <c r="E24" s="19"/>
      <c r="F24" s="53" t="s">
        <v>117</v>
      </c>
      <c r="G24" s="53" t="s">
        <v>117</v>
      </c>
      <c r="H24" s="20"/>
      <c r="I24" s="11"/>
    </row>
    <row r="25" spans="1:11">
      <c r="A25" s="12" t="s">
        <v>45</v>
      </c>
      <c r="B25" s="17"/>
      <c r="C25" s="19"/>
      <c r="D25" s="19"/>
      <c r="E25" s="19"/>
      <c r="F25" s="26">
        <v>723432</v>
      </c>
      <c r="G25" s="26">
        <v>323432</v>
      </c>
      <c r="H25" s="20"/>
      <c r="I25" s="11"/>
    </row>
    <row r="26" spans="1:11">
      <c r="A26" s="12" t="s">
        <v>86</v>
      </c>
      <c r="B26" s="17"/>
      <c r="C26" s="19"/>
      <c r="D26" s="19"/>
      <c r="E26" s="19"/>
      <c r="F26" s="51" t="s">
        <v>117</v>
      </c>
      <c r="G26" s="51" t="s">
        <v>117</v>
      </c>
      <c r="H26" s="20"/>
      <c r="I26" s="30"/>
    </row>
    <row r="27" spans="1:11">
      <c r="A27" s="12" t="s">
        <v>27</v>
      </c>
      <c r="B27" s="17"/>
      <c r="C27" s="19"/>
      <c r="D27" s="19"/>
      <c r="E27" s="19"/>
      <c r="F27" s="25">
        <v>460000</v>
      </c>
      <c r="G27" s="25">
        <v>460000</v>
      </c>
      <c r="H27" s="20"/>
      <c r="I27" s="11"/>
    </row>
    <row r="28" spans="1:11">
      <c r="A28" s="12" t="s">
        <v>10</v>
      </c>
      <c r="B28" s="17"/>
      <c r="C28" s="19"/>
      <c r="D28" s="19"/>
      <c r="E28" s="19"/>
      <c r="F28" s="25">
        <v>32592</v>
      </c>
      <c r="G28" s="25">
        <v>203768</v>
      </c>
      <c r="H28" s="20"/>
      <c r="I28" s="30"/>
    </row>
    <row r="29" spans="1:11">
      <c r="A29" s="12" t="s">
        <v>46</v>
      </c>
      <c r="B29" s="17"/>
      <c r="C29" s="19"/>
      <c r="D29" s="19"/>
      <c r="E29" s="19"/>
      <c r="F29" s="74" t="s">
        <v>117</v>
      </c>
      <c r="G29" s="74" t="s">
        <v>117</v>
      </c>
      <c r="H29" s="20"/>
    </row>
    <row r="30" spans="1:11" ht="13.5" thickBot="1">
      <c r="A30" s="12" t="s">
        <v>11</v>
      </c>
      <c r="B30" s="17"/>
      <c r="C30" s="19"/>
      <c r="D30" s="19"/>
      <c r="E30" s="19"/>
      <c r="F30" s="58" t="s">
        <v>117</v>
      </c>
      <c r="G30" s="58" t="s">
        <v>117</v>
      </c>
      <c r="H30" s="20"/>
    </row>
    <row r="31" spans="1:11" ht="13.5" thickTop="1">
      <c r="A31" s="12"/>
      <c r="B31" s="17"/>
      <c r="C31" s="19"/>
      <c r="D31" s="19"/>
      <c r="E31" s="19"/>
      <c r="F31" s="51"/>
      <c r="G31" s="51"/>
      <c r="H31" s="20"/>
    </row>
    <row r="32" spans="1:11" ht="14.25">
      <c r="A32" s="12" t="s">
        <v>88</v>
      </c>
      <c r="B32" s="17"/>
      <c r="C32" s="19"/>
      <c r="D32" s="19"/>
      <c r="E32" s="19"/>
      <c r="F32" s="51"/>
      <c r="G32" s="51"/>
      <c r="H32" s="20"/>
    </row>
    <row r="33" spans="1:9">
      <c r="A33" s="12"/>
      <c r="B33" s="19"/>
      <c r="C33" s="19"/>
      <c r="D33" s="19"/>
      <c r="E33" s="19"/>
      <c r="F33" s="19"/>
      <c r="G33" s="19"/>
      <c r="H33" s="20"/>
    </row>
    <row r="34" spans="1:9" ht="16.5" thickBot="1">
      <c r="A34" s="16" t="s">
        <v>77</v>
      </c>
      <c r="B34" s="17"/>
      <c r="C34" s="19"/>
      <c r="D34" s="19"/>
      <c r="E34" s="19"/>
      <c r="F34" s="17">
        <f>F9</f>
        <v>2018</v>
      </c>
      <c r="G34" s="19">
        <f>G9</f>
        <v>2017</v>
      </c>
      <c r="H34" s="20"/>
    </row>
    <row r="35" spans="1:9">
      <c r="A35" s="12"/>
      <c r="B35" s="17"/>
      <c r="C35" s="19"/>
      <c r="D35" s="19"/>
      <c r="E35" s="19"/>
      <c r="F35" s="23"/>
      <c r="G35" s="23"/>
      <c r="H35" s="20"/>
    </row>
    <row r="36" spans="1:9">
      <c r="A36" s="12" t="s">
        <v>41</v>
      </c>
      <c r="B36" s="17"/>
      <c r="C36" s="19"/>
      <c r="D36" s="19"/>
      <c r="E36" s="19"/>
      <c r="F36" s="51">
        <v>6034000</v>
      </c>
      <c r="G36" s="51">
        <v>3432000</v>
      </c>
      <c r="H36" s="20"/>
    </row>
    <row r="37" spans="1:9">
      <c r="A37" s="12" t="s">
        <v>22</v>
      </c>
      <c r="B37" s="17"/>
      <c r="C37" s="19"/>
      <c r="D37" s="19"/>
      <c r="E37" s="19"/>
      <c r="F37" s="55">
        <v>5528000</v>
      </c>
      <c r="G37" s="55">
        <v>2864000</v>
      </c>
      <c r="H37" s="20"/>
    </row>
    <row r="38" spans="1:9">
      <c r="A38" s="12" t="s">
        <v>23</v>
      </c>
      <c r="B38" s="17"/>
      <c r="C38" s="19"/>
      <c r="D38" s="19"/>
      <c r="E38" s="19"/>
      <c r="F38" s="57">
        <v>519988</v>
      </c>
      <c r="G38" s="57">
        <v>358672</v>
      </c>
      <c r="H38" s="20"/>
      <c r="I38" s="4"/>
    </row>
    <row r="39" spans="1:9">
      <c r="A39" s="12" t="s">
        <v>79</v>
      </c>
      <c r="B39" s="17"/>
      <c r="C39" s="19"/>
      <c r="D39" s="19"/>
      <c r="E39" s="19"/>
      <c r="F39" s="51" t="s">
        <v>117</v>
      </c>
      <c r="G39" s="51" t="s">
        <v>117</v>
      </c>
      <c r="H39" s="20"/>
      <c r="I39" s="4"/>
    </row>
    <row r="40" spans="1:9">
      <c r="A40" s="12" t="s">
        <v>80</v>
      </c>
      <c r="B40" s="17"/>
      <c r="C40" s="19"/>
      <c r="D40" s="19"/>
      <c r="E40" s="19"/>
      <c r="F40" s="57">
        <v>116960</v>
      </c>
      <c r="G40" s="57">
        <v>18900</v>
      </c>
      <c r="H40" s="20"/>
      <c r="I40" s="4"/>
    </row>
    <row r="41" spans="1:9">
      <c r="A41" s="12" t="s">
        <v>0</v>
      </c>
      <c r="B41" s="17"/>
      <c r="C41" s="19"/>
      <c r="D41" s="19"/>
      <c r="E41" s="19"/>
      <c r="F41" s="51" t="s">
        <v>117</v>
      </c>
      <c r="G41" s="51" t="s">
        <v>117</v>
      </c>
      <c r="H41" s="20"/>
      <c r="I41" s="4"/>
    </row>
    <row r="42" spans="1:9">
      <c r="A42" s="12" t="s">
        <v>39</v>
      </c>
      <c r="B42" s="19"/>
      <c r="C42" s="19"/>
      <c r="D42" s="19"/>
      <c r="E42" s="19"/>
      <c r="F42" s="57">
        <v>136012</v>
      </c>
      <c r="G42" s="57">
        <v>43828</v>
      </c>
      <c r="H42" s="20"/>
    </row>
    <row r="43" spans="1:9">
      <c r="A43" s="12" t="s">
        <v>1</v>
      </c>
      <c r="B43" s="17"/>
      <c r="C43" s="19"/>
      <c r="D43" s="19"/>
      <c r="E43" s="19"/>
      <c r="F43" s="53" t="s">
        <v>117</v>
      </c>
      <c r="G43" s="53" t="s">
        <v>117</v>
      </c>
      <c r="H43" s="20"/>
    </row>
    <row r="44" spans="1:9">
      <c r="A44" s="12" t="s">
        <v>24</v>
      </c>
      <c r="B44" s="32"/>
      <c r="C44" s="19"/>
      <c r="D44" s="19"/>
      <c r="E44" s="19"/>
      <c r="F44" s="57" t="s">
        <v>117</v>
      </c>
      <c r="G44" s="57" t="s">
        <v>117</v>
      </c>
      <c r="H44" s="20"/>
    </row>
    <row r="45" spans="1:9" ht="13.5" thickBot="1">
      <c r="A45" s="12" t="s">
        <v>47</v>
      </c>
      <c r="B45" s="17"/>
      <c r="C45" s="19"/>
      <c r="D45" s="19"/>
      <c r="E45" s="19"/>
      <c r="F45" s="58" t="s">
        <v>117</v>
      </c>
      <c r="G45" s="58"/>
      <c r="H45" s="20"/>
    </row>
    <row r="46" spans="1:9" ht="13.5" thickTop="1">
      <c r="A46" s="12"/>
      <c r="B46" s="17"/>
      <c r="C46" s="19"/>
      <c r="D46" s="19"/>
      <c r="E46" s="19"/>
      <c r="F46" s="51"/>
      <c r="G46" s="51"/>
      <c r="H46" s="20"/>
    </row>
    <row r="47" spans="1:9">
      <c r="A47" s="12" t="s">
        <v>53</v>
      </c>
      <c r="B47" s="17"/>
      <c r="C47" s="19"/>
      <c r="D47" s="19"/>
      <c r="E47" s="19"/>
      <c r="F47" s="64" t="s">
        <v>117</v>
      </c>
      <c r="G47" s="64" t="s">
        <v>117</v>
      </c>
      <c r="H47" s="20"/>
    </row>
    <row r="48" spans="1:9">
      <c r="A48" s="12" t="s">
        <v>54</v>
      </c>
      <c r="B48" s="17"/>
      <c r="C48" s="19"/>
      <c r="D48" s="19"/>
      <c r="E48" s="19"/>
      <c r="F48" s="37">
        <v>0.11</v>
      </c>
      <c r="G48" s="37">
        <v>0.22</v>
      </c>
      <c r="H48" s="20"/>
    </row>
    <row r="49" spans="1:10">
      <c r="A49" s="12" t="s">
        <v>55</v>
      </c>
      <c r="B49" s="17"/>
      <c r="C49" s="19"/>
      <c r="D49" s="19"/>
      <c r="E49" s="19"/>
      <c r="F49" s="64" t="s">
        <v>117</v>
      </c>
      <c r="G49" s="64" t="s">
        <v>117</v>
      </c>
      <c r="H49" s="20"/>
    </row>
    <row r="50" spans="1:10">
      <c r="A50" s="12" t="s">
        <v>56</v>
      </c>
      <c r="B50" s="17"/>
      <c r="C50" s="19"/>
      <c r="D50" s="19"/>
      <c r="E50" s="19"/>
      <c r="F50" s="54">
        <v>2.25</v>
      </c>
      <c r="G50" s="54">
        <v>8.5</v>
      </c>
      <c r="H50" s="20"/>
    </row>
    <row r="51" spans="1:10">
      <c r="A51" s="12" t="s">
        <v>25</v>
      </c>
      <c r="B51" s="17"/>
      <c r="C51" s="19"/>
      <c r="D51" s="19"/>
      <c r="E51" s="19"/>
      <c r="F51" s="25">
        <v>100000</v>
      </c>
      <c r="G51" s="25">
        <v>100000</v>
      </c>
      <c r="H51" s="20"/>
    </row>
    <row r="52" spans="1:10">
      <c r="A52" s="12" t="s">
        <v>12</v>
      </c>
      <c r="B52" s="17"/>
      <c r="C52" s="19"/>
      <c r="D52" s="19"/>
      <c r="E52" s="19"/>
      <c r="F52" s="63">
        <v>0.4</v>
      </c>
      <c r="G52" s="63">
        <v>0.4</v>
      </c>
      <c r="H52" s="20"/>
    </row>
    <row r="53" spans="1:10">
      <c r="A53" s="12" t="s">
        <v>26</v>
      </c>
      <c r="B53" s="17"/>
      <c r="C53" s="19"/>
      <c r="D53" s="19"/>
      <c r="E53" s="19"/>
      <c r="F53" s="51">
        <v>40000</v>
      </c>
      <c r="G53" s="51">
        <v>40000</v>
      </c>
      <c r="H53" s="20"/>
      <c r="J53" s="27"/>
    </row>
    <row r="54" spans="1:10">
      <c r="A54" s="12" t="s">
        <v>33</v>
      </c>
      <c r="B54" s="17"/>
      <c r="C54" s="19"/>
      <c r="D54" s="19"/>
      <c r="E54" s="19"/>
      <c r="F54" s="25">
        <v>0</v>
      </c>
      <c r="G54" s="25">
        <v>0</v>
      </c>
      <c r="H54" s="20"/>
      <c r="J54" s="27"/>
    </row>
    <row r="55" spans="1:10">
      <c r="A55" s="12"/>
      <c r="B55" s="17"/>
      <c r="C55" s="19"/>
      <c r="D55" s="19"/>
      <c r="E55" s="19"/>
      <c r="F55" s="19"/>
      <c r="G55" s="19"/>
      <c r="H55" s="20"/>
    </row>
    <row r="56" spans="1:10" ht="15.75">
      <c r="A56" s="16" t="s">
        <v>89</v>
      </c>
      <c r="B56" s="19"/>
      <c r="C56" s="19"/>
      <c r="D56" s="19"/>
      <c r="E56" s="19"/>
      <c r="F56" s="19"/>
      <c r="G56" s="19"/>
      <c r="H56" s="20"/>
      <c r="I56" s="33"/>
      <c r="J56" s="33"/>
    </row>
    <row r="57" spans="1:10" ht="16.5" thickBot="1">
      <c r="A57" s="16"/>
      <c r="B57" s="19"/>
      <c r="C57" s="19"/>
      <c r="D57" s="19"/>
      <c r="E57" s="100" t="s">
        <v>52</v>
      </c>
      <c r="F57" s="100"/>
      <c r="G57" s="19"/>
      <c r="H57" s="67" t="s">
        <v>57</v>
      </c>
      <c r="I57" s="33"/>
      <c r="J57" s="33"/>
    </row>
    <row r="58" spans="1:10" ht="15.75">
      <c r="A58" s="16"/>
      <c r="B58" s="19"/>
      <c r="C58" s="19"/>
      <c r="D58" s="19"/>
      <c r="E58" s="23"/>
      <c r="F58" s="23"/>
      <c r="G58" s="60" t="s">
        <v>48</v>
      </c>
      <c r="H58" s="67" t="s">
        <v>58</v>
      </c>
      <c r="I58" s="33"/>
      <c r="J58" s="33"/>
    </row>
    <row r="59" spans="1:10" ht="13.5" thickBot="1">
      <c r="A59" s="12"/>
      <c r="B59" s="17"/>
      <c r="C59" s="19"/>
      <c r="D59" s="19"/>
      <c r="E59" s="69" t="s">
        <v>51</v>
      </c>
      <c r="F59" s="61" t="s">
        <v>50</v>
      </c>
      <c r="G59" s="61" t="s">
        <v>49</v>
      </c>
      <c r="H59" s="68" t="s">
        <v>59</v>
      </c>
    </row>
    <row r="60" spans="1:10">
      <c r="A60" s="31" t="s">
        <v>90</v>
      </c>
      <c r="B60" s="17"/>
      <c r="C60" s="19"/>
      <c r="D60" s="19"/>
      <c r="E60" s="62">
        <v>100000</v>
      </c>
      <c r="F60" s="51">
        <f>G27</f>
        <v>460000</v>
      </c>
      <c r="G60" s="51">
        <f>G28</f>
        <v>203768</v>
      </c>
      <c r="H60" s="52">
        <f>F60+G60</f>
        <v>663768</v>
      </c>
    </row>
    <row r="61" spans="1:10">
      <c r="A61" s="31" t="s">
        <v>91</v>
      </c>
      <c r="B61" s="17"/>
      <c r="C61" s="19"/>
      <c r="D61" s="19"/>
      <c r="E61" s="19"/>
      <c r="F61" s="19"/>
      <c r="G61" s="55" t="s">
        <v>117</v>
      </c>
      <c r="H61" s="20"/>
    </row>
    <row r="62" spans="1:10">
      <c r="A62" s="12" t="s">
        <v>13</v>
      </c>
      <c r="B62" s="17"/>
      <c r="C62" s="19"/>
      <c r="D62" s="19"/>
      <c r="E62" s="19"/>
      <c r="F62" s="19"/>
      <c r="G62" s="55" t="s">
        <v>117</v>
      </c>
      <c r="H62" s="20"/>
    </row>
    <row r="63" spans="1:10">
      <c r="A63" s="12" t="s">
        <v>60</v>
      </c>
      <c r="B63" s="17"/>
      <c r="C63" s="19"/>
      <c r="D63" s="19"/>
      <c r="E63" s="19"/>
      <c r="F63" s="19"/>
      <c r="G63" s="55"/>
      <c r="H63" s="56" t="s">
        <v>117</v>
      </c>
    </row>
    <row r="64" spans="1:10" ht="13.5" thickBot="1">
      <c r="A64" s="31" t="s">
        <v>92</v>
      </c>
      <c r="B64" s="17"/>
      <c r="C64" s="19"/>
      <c r="D64" s="19"/>
      <c r="E64" s="65">
        <f>E60+E61-E62</f>
        <v>100000</v>
      </c>
      <c r="F64" s="66">
        <f>F60+F61-F62</f>
        <v>460000</v>
      </c>
      <c r="G64" s="70" t="s">
        <v>117</v>
      </c>
      <c r="H64" s="59" t="s">
        <v>117</v>
      </c>
    </row>
    <row r="65" spans="1:10" ht="13.5" thickTop="1">
      <c r="A65" s="12"/>
      <c r="B65" s="19"/>
      <c r="C65" s="19"/>
      <c r="D65" s="19"/>
      <c r="E65" s="19"/>
      <c r="F65" s="19"/>
      <c r="G65" s="19"/>
      <c r="H65" s="20"/>
    </row>
    <row r="66" spans="1:10" ht="15.75">
      <c r="A66" s="16" t="s">
        <v>93</v>
      </c>
      <c r="B66" s="19"/>
      <c r="C66" s="19"/>
      <c r="D66" s="19"/>
      <c r="E66" s="19"/>
      <c r="F66" s="19"/>
      <c r="G66" s="19"/>
      <c r="H66" s="20"/>
    </row>
    <row r="67" spans="1:10">
      <c r="A67" s="12"/>
      <c r="B67" s="19"/>
      <c r="C67" s="19"/>
      <c r="D67" s="19"/>
      <c r="E67" s="19"/>
      <c r="F67" s="19"/>
      <c r="G67" s="19"/>
      <c r="H67" s="20"/>
    </row>
    <row r="68" spans="1:10">
      <c r="A68" s="34" t="s">
        <v>14</v>
      </c>
      <c r="B68" s="17"/>
      <c r="C68" s="19"/>
      <c r="D68" s="19"/>
      <c r="E68" s="19"/>
      <c r="F68" s="19"/>
      <c r="G68" s="19"/>
      <c r="H68" s="20"/>
      <c r="I68" s="50"/>
    </row>
    <row r="69" spans="1:10">
      <c r="A69" s="12" t="s">
        <v>78</v>
      </c>
      <c r="B69" s="17"/>
      <c r="C69" s="19"/>
      <c r="D69" s="19"/>
      <c r="E69" s="51" t="s">
        <v>117</v>
      </c>
      <c r="F69" s="19"/>
      <c r="G69" s="19"/>
      <c r="H69" s="20"/>
    </row>
    <row r="70" spans="1:10">
      <c r="A70" s="12" t="s">
        <v>21</v>
      </c>
      <c r="B70" s="17"/>
      <c r="C70" s="19"/>
      <c r="D70" s="19"/>
      <c r="E70" s="36" t="s">
        <v>117</v>
      </c>
      <c r="F70" s="19"/>
      <c r="G70" s="19"/>
      <c r="H70" s="20"/>
      <c r="J70" s="27"/>
    </row>
    <row r="71" spans="1:10">
      <c r="A71" s="12" t="s">
        <v>16</v>
      </c>
      <c r="B71" s="17"/>
      <c r="C71" s="19"/>
      <c r="D71" s="19"/>
      <c r="E71" s="36" t="s">
        <v>117</v>
      </c>
      <c r="F71" s="19"/>
      <c r="G71" s="19"/>
      <c r="H71" s="20"/>
      <c r="J71" s="27"/>
    </row>
    <row r="72" spans="1:10">
      <c r="A72" s="12" t="s">
        <v>17</v>
      </c>
      <c r="B72" s="17"/>
      <c r="C72" s="19"/>
      <c r="D72" s="19"/>
      <c r="E72" s="36" t="s">
        <v>117</v>
      </c>
      <c r="F72" s="19"/>
      <c r="G72" s="19"/>
      <c r="H72" s="20"/>
      <c r="J72" s="27"/>
    </row>
    <row r="73" spans="1:10">
      <c r="A73" s="12" t="s">
        <v>18</v>
      </c>
      <c r="B73" s="17"/>
      <c r="C73" s="19"/>
      <c r="D73" s="19"/>
      <c r="E73" s="25" t="s">
        <v>118</v>
      </c>
      <c r="F73" s="19"/>
      <c r="G73" s="19"/>
      <c r="H73" s="20"/>
    </row>
    <row r="74" spans="1:10">
      <c r="A74" s="12" t="s">
        <v>19</v>
      </c>
      <c r="B74" s="17"/>
      <c r="C74" s="19"/>
      <c r="D74" s="19"/>
      <c r="E74" s="26" t="s">
        <v>117</v>
      </c>
      <c r="F74" s="19"/>
      <c r="G74" s="19"/>
      <c r="H74" s="20"/>
    </row>
    <row r="75" spans="1:10" ht="13.5" thickBot="1">
      <c r="A75" s="12" t="s">
        <v>61</v>
      </c>
      <c r="B75" s="17"/>
      <c r="C75" s="19"/>
      <c r="D75" s="19"/>
      <c r="E75" s="75" t="s">
        <v>117</v>
      </c>
      <c r="F75" s="19"/>
      <c r="G75" s="19"/>
      <c r="H75" s="20"/>
    </row>
    <row r="76" spans="1:10" ht="13.5" thickTop="1">
      <c r="A76" s="12"/>
      <c r="B76" s="17"/>
      <c r="C76" s="19"/>
      <c r="D76" s="19"/>
      <c r="E76" s="35"/>
      <c r="F76" s="19"/>
      <c r="G76" s="19"/>
      <c r="H76" s="20"/>
    </row>
    <row r="77" spans="1:10">
      <c r="A77" s="34" t="s">
        <v>62</v>
      </c>
      <c r="B77" s="17"/>
      <c r="C77" s="19"/>
      <c r="D77" s="19"/>
      <c r="E77" s="35"/>
      <c r="F77" s="19"/>
      <c r="G77" s="19"/>
      <c r="H77" s="20"/>
    </row>
    <row r="78" spans="1:10">
      <c r="A78" s="19" t="s">
        <v>64</v>
      </c>
      <c r="B78" s="17"/>
      <c r="C78" s="19"/>
      <c r="D78" s="19"/>
      <c r="E78" s="51" t="s">
        <v>117</v>
      </c>
      <c r="F78" s="19"/>
      <c r="G78" s="19"/>
      <c r="H78" s="20"/>
    </row>
    <row r="79" spans="1:10" ht="13.5" thickBot="1">
      <c r="A79" s="12" t="s">
        <v>63</v>
      </c>
      <c r="B79" s="17"/>
      <c r="C79" s="19"/>
      <c r="D79" s="19"/>
      <c r="E79" s="70" t="s">
        <v>117</v>
      </c>
      <c r="F79" s="19"/>
      <c r="G79" s="19"/>
      <c r="H79" s="20"/>
    </row>
    <row r="80" spans="1:10" ht="13.5" thickTop="1">
      <c r="A80" s="12"/>
      <c r="B80" s="17"/>
      <c r="C80" s="19"/>
      <c r="D80" s="19"/>
      <c r="E80" s="35"/>
      <c r="F80" s="19"/>
      <c r="G80" s="19"/>
      <c r="H80" s="20"/>
    </row>
    <row r="81" spans="1:8">
      <c r="A81" s="34" t="s">
        <v>15</v>
      </c>
      <c r="B81" s="17"/>
      <c r="C81" s="19"/>
      <c r="D81" s="19"/>
      <c r="E81" s="35"/>
      <c r="F81" s="19"/>
      <c r="G81" s="19"/>
      <c r="H81" s="20"/>
    </row>
    <row r="82" spans="1:8">
      <c r="A82" s="12" t="s">
        <v>20</v>
      </c>
      <c r="B82" s="17"/>
      <c r="C82" s="19"/>
      <c r="D82" s="19"/>
      <c r="E82" s="51" t="s">
        <v>117</v>
      </c>
      <c r="F82" s="19"/>
      <c r="G82" s="19"/>
      <c r="H82" s="20"/>
    </row>
    <row r="83" spans="1:8">
      <c r="A83" s="12" t="s">
        <v>65</v>
      </c>
      <c r="B83" s="17"/>
      <c r="C83" s="19"/>
      <c r="D83" s="19"/>
      <c r="E83" s="36" t="s">
        <v>117</v>
      </c>
      <c r="F83" s="19"/>
      <c r="G83" s="19"/>
      <c r="H83" s="20"/>
    </row>
    <row r="84" spans="1:8">
      <c r="A84" s="12" t="s">
        <v>66</v>
      </c>
      <c r="B84" s="17"/>
      <c r="C84" s="19"/>
      <c r="D84" s="19"/>
      <c r="E84" s="25" t="s">
        <v>117</v>
      </c>
      <c r="F84" s="19"/>
      <c r="G84" s="19"/>
      <c r="H84" s="20"/>
    </row>
    <row r="85" spans="1:8" ht="13.5" thickBot="1">
      <c r="A85" s="12" t="s">
        <v>67</v>
      </c>
      <c r="B85" s="17"/>
      <c r="C85" s="19"/>
      <c r="D85" s="19"/>
      <c r="E85" s="70" t="s">
        <v>117</v>
      </c>
      <c r="F85" s="19"/>
      <c r="G85" s="19"/>
      <c r="H85" s="20"/>
    </row>
    <row r="86" spans="1:8" ht="13.5" thickTop="1">
      <c r="A86" s="12"/>
      <c r="B86" s="17"/>
      <c r="C86" s="19"/>
      <c r="D86" s="19"/>
      <c r="E86" s="24"/>
      <c r="F86" s="19"/>
      <c r="G86" s="19"/>
      <c r="H86" s="20"/>
    </row>
    <row r="87" spans="1:8">
      <c r="A87" s="34" t="s">
        <v>68</v>
      </c>
      <c r="B87" s="17"/>
      <c r="C87" s="19"/>
      <c r="D87" s="19"/>
      <c r="E87" s="24"/>
      <c r="F87" s="19"/>
      <c r="G87" s="19"/>
      <c r="H87" s="20"/>
    </row>
    <row r="88" spans="1:8">
      <c r="A88" s="12" t="s">
        <v>69</v>
      </c>
      <c r="B88" s="17"/>
      <c r="C88" s="19"/>
      <c r="D88" s="19"/>
      <c r="E88" s="51" t="s">
        <v>117</v>
      </c>
      <c r="F88" s="19"/>
      <c r="G88" s="19"/>
      <c r="H88" s="20"/>
    </row>
    <row r="89" spans="1:8">
      <c r="A89" s="12" t="s">
        <v>70</v>
      </c>
      <c r="B89" s="17"/>
      <c r="C89" s="19"/>
      <c r="D89" s="19"/>
      <c r="E89" s="71" t="s">
        <v>117</v>
      </c>
      <c r="F89" s="19"/>
      <c r="G89" s="19"/>
      <c r="H89" s="20"/>
    </row>
    <row r="90" spans="1:8" ht="13.5" thickBot="1">
      <c r="A90" s="12" t="s">
        <v>71</v>
      </c>
      <c r="B90" s="17"/>
      <c r="C90" s="19"/>
      <c r="D90" s="19"/>
      <c r="E90" s="72" t="s">
        <v>117</v>
      </c>
      <c r="F90" s="19"/>
      <c r="G90" s="19"/>
      <c r="H90" s="20"/>
    </row>
    <row r="91" spans="1:8" ht="14.25" thickTop="1" thickBot="1">
      <c r="A91" s="38"/>
      <c r="B91" s="39"/>
      <c r="C91" s="39"/>
      <c r="D91" s="39"/>
      <c r="E91" s="39"/>
      <c r="F91" s="39"/>
      <c r="G91" s="39"/>
      <c r="H91" s="73"/>
    </row>
    <row r="92" spans="1:8" ht="13.5" thickBot="1">
      <c r="B92" s="1"/>
    </row>
    <row r="93" spans="1:8" ht="13.5" thickBot="1">
      <c r="A93" s="40" t="s">
        <v>28</v>
      </c>
      <c r="B93" s="1"/>
    </row>
    <row r="94" spans="1:8" ht="30.75" customHeight="1">
      <c r="A94" s="98" t="s">
        <v>81</v>
      </c>
      <c r="B94" s="98"/>
      <c r="C94" s="98"/>
      <c r="D94" s="98"/>
      <c r="E94" s="98"/>
      <c r="F94" s="98"/>
      <c r="G94" s="98"/>
      <c r="H94" s="98"/>
    </row>
    <row r="95" spans="1:8">
      <c r="A95" s="49"/>
      <c r="B95" s="49"/>
      <c r="C95" s="49"/>
      <c r="D95" s="49"/>
      <c r="E95" s="49"/>
      <c r="F95" s="49"/>
      <c r="G95" s="49"/>
      <c r="H95" s="49"/>
    </row>
    <row r="96" spans="1:8" ht="14.25">
      <c r="A96" s="1" t="s">
        <v>95</v>
      </c>
      <c r="B96" s="49"/>
      <c r="C96" s="41" t="s">
        <v>72</v>
      </c>
      <c r="D96" s="77" t="s">
        <v>40</v>
      </c>
      <c r="E96" s="76" t="s">
        <v>73</v>
      </c>
      <c r="G96" s="49"/>
      <c r="H96" s="49"/>
    </row>
    <row r="97" spans="1:8" ht="15" thickBot="1">
      <c r="A97" s="1" t="s">
        <v>95</v>
      </c>
      <c r="B97" s="49"/>
      <c r="C97" s="78" t="str">
        <f>$F$41</f>
        <v xml:space="preserve"> </v>
      </c>
      <c r="D97" s="77" t="s">
        <v>40</v>
      </c>
      <c r="E97" s="79">
        <f>1-$F$52</f>
        <v>0.6</v>
      </c>
      <c r="G97" s="49"/>
      <c r="H97" s="49"/>
    </row>
    <row r="98" spans="1:8" ht="15" thickBot="1">
      <c r="A98" s="47" t="s">
        <v>96</v>
      </c>
      <c r="B98" s="48"/>
      <c r="C98" s="46" t="s">
        <v>117</v>
      </c>
      <c r="G98" s="49"/>
      <c r="H98" s="49"/>
    </row>
    <row r="99" spans="1:8">
      <c r="B99" s="5"/>
      <c r="G99" s="5"/>
      <c r="H99" s="5"/>
    </row>
    <row r="100" spans="1:8" ht="14.25">
      <c r="A100" s="1" t="s">
        <v>97</v>
      </c>
      <c r="B100" s="49"/>
      <c r="C100" s="41" t="s">
        <v>72</v>
      </c>
      <c r="D100" s="77" t="s">
        <v>40</v>
      </c>
      <c r="E100" s="76" t="s">
        <v>73</v>
      </c>
    </row>
    <row r="101" spans="1:8" ht="15" thickBot="1">
      <c r="A101" s="1" t="s">
        <v>98</v>
      </c>
      <c r="B101" s="49"/>
      <c r="C101" s="78" t="str">
        <f>G41</f>
        <v xml:space="preserve"> </v>
      </c>
      <c r="D101" s="77" t="s">
        <v>40</v>
      </c>
      <c r="E101" s="79">
        <f>1-G52</f>
        <v>0.6</v>
      </c>
    </row>
    <row r="102" spans="1:8" ht="15" thickBot="1">
      <c r="A102" s="47" t="s">
        <v>99</v>
      </c>
      <c r="B102" s="48"/>
      <c r="C102" s="46" t="s">
        <v>117</v>
      </c>
    </row>
    <row r="103" spans="1:8">
      <c r="A103" s="27"/>
      <c r="B103" s="27"/>
      <c r="C103" s="81"/>
      <c r="D103" s="27"/>
      <c r="E103" s="27"/>
    </row>
    <row r="104" spans="1:8" ht="14.25">
      <c r="A104" s="84" t="s">
        <v>100</v>
      </c>
      <c r="B104" s="102" t="s">
        <v>94</v>
      </c>
      <c r="C104" s="102"/>
      <c r="D104" s="80" t="s">
        <v>74</v>
      </c>
      <c r="E104" s="27" t="s">
        <v>82</v>
      </c>
    </row>
    <row r="105" spans="1:8" ht="15" thickBot="1">
      <c r="A105" s="84" t="s">
        <v>101</v>
      </c>
      <c r="B105" s="85" t="e">
        <f>F14-F11</f>
        <v>#VALUE!</v>
      </c>
      <c r="C105" s="81"/>
      <c r="D105" s="80" t="s">
        <v>74</v>
      </c>
      <c r="E105" s="85" t="e">
        <f>F24-F23</f>
        <v>#VALUE!</v>
      </c>
    </row>
    <row r="106" spans="1:8" ht="15" thickBot="1">
      <c r="A106" s="88" t="s">
        <v>102</v>
      </c>
      <c r="B106" s="46" t="s">
        <v>117</v>
      </c>
      <c r="C106" s="82"/>
      <c r="D106" s="80"/>
      <c r="E106" s="80"/>
    </row>
    <row r="107" spans="1:8">
      <c r="A107" s="27"/>
      <c r="B107" s="27"/>
      <c r="C107" s="83"/>
      <c r="D107" s="80"/>
      <c r="E107" s="29"/>
    </row>
    <row r="108" spans="1:8" ht="15" thickBot="1">
      <c r="A108" s="84" t="s">
        <v>103</v>
      </c>
      <c r="B108" s="85" t="e">
        <f>G14-G11</f>
        <v>#VALUE!</v>
      </c>
      <c r="C108" s="81"/>
      <c r="D108" s="80" t="s">
        <v>74</v>
      </c>
      <c r="E108" s="85" t="e">
        <f>G24-G23</f>
        <v>#VALUE!</v>
      </c>
    </row>
    <row r="109" spans="1:8" ht="15" thickBot="1">
      <c r="A109" s="88" t="s">
        <v>104</v>
      </c>
      <c r="B109" s="45" t="s">
        <v>117</v>
      </c>
      <c r="C109" s="82"/>
      <c r="D109" s="80"/>
      <c r="E109" s="80"/>
    </row>
    <row r="110" spans="1:8">
      <c r="B110" s="1"/>
      <c r="C110" s="42"/>
    </row>
    <row r="111" spans="1:8" ht="14.25">
      <c r="A111" s="1" t="s">
        <v>83</v>
      </c>
      <c r="B111" s="1"/>
      <c r="C111" s="44" t="s">
        <v>105</v>
      </c>
      <c r="D111" s="80" t="s">
        <v>74</v>
      </c>
      <c r="E111" s="41" t="s">
        <v>106</v>
      </c>
    </row>
    <row r="112" spans="1:8" ht="13.5" thickBot="1">
      <c r="A112" s="1" t="s">
        <v>83</v>
      </c>
      <c r="B112" s="1"/>
      <c r="C112" s="42" t="str">
        <f>B106</f>
        <v xml:space="preserve"> </v>
      </c>
      <c r="D112" s="80" t="s">
        <v>74</v>
      </c>
      <c r="E112" s="43" t="str">
        <f>B109</f>
        <v xml:space="preserve"> </v>
      </c>
    </row>
    <row r="113" spans="1:10" ht="13.5" thickBot="1">
      <c r="A113" s="47" t="s">
        <v>83</v>
      </c>
      <c r="B113" s="48"/>
      <c r="C113" s="46" t="s">
        <v>117</v>
      </c>
    </row>
    <row r="114" spans="1:10">
      <c r="B114" s="1"/>
      <c r="C114" s="42"/>
    </row>
    <row r="115" spans="1:10" ht="14.25">
      <c r="A115" s="1" t="s">
        <v>29</v>
      </c>
      <c r="B115" s="1"/>
      <c r="C115" s="44" t="s">
        <v>107</v>
      </c>
      <c r="D115" s="80" t="s">
        <v>74</v>
      </c>
      <c r="E115" s="41" t="s">
        <v>108</v>
      </c>
    </row>
    <row r="116" spans="1:10" ht="13.5" thickBot="1">
      <c r="A116" s="1" t="s">
        <v>29</v>
      </c>
      <c r="B116" s="1"/>
      <c r="C116" s="78" t="str">
        <f>F45</f>
        <v xml:space="preserve"> </v>
      </c>
      <c r="D116" s="80" t="s">
        <v>74</v>
      </c>
      <c r="E116" s="43">
        <f>G45</f>
        <v>0</v>
      </c>
    </row>
    <row r="117" spans="1:10" ht="13.5" thickBot="1">
      <c r="A117" s="47" t="s">
        <v>29</v>
      </c>
      <c r="B117" s="48"/>
      <c r="C117" s="46" t="s">
        <v>117</v>
      </c>
    </row>
    <row r="118" spans="1:10" ht="13.5" thickBot="1">
      <c r="B118" s="1"/>
      <c r="C118" s="42"/>
    </row>
    <row r="119" spans="1:10" ht="13.5" thickBot="1">
      <c r="A119" s="40" t="s">
        <v>30</v>
      </c>
      <c r="B119" s="1"/>
      <c r="C119" s="42"/>
    </row>
    <row r="120" spans="1:10" ht="12.75" customHeight="1">
      <c r="A120" s="101" t="s">
        <v>75</v>
      </c>
      <c r="B120" s="101"/>
      <c r="C120" s="101"/>
      <c r="D120" s="101"/>
      <c r="E120" s="101"/>
      <c r="F120" s="101"/>
      <c r="G120" s="49"/>
      <c r="H120" s="49"/>
    </row>
    <row r="121" spans="1:10">
      <c r="B121" s="1"/>
      <c r="C121" s="42"/>
    </row>
    <row r="122" spans="1:10" ht="14.25">
      <c r="A122" s="89" t="s">
        <v>110</v>
      </c>
      <c r="B122" s="41" t="s">
        <v>72</v>
      </c>
      <c r="C122" s="77" t="s">
        <v>40</v>
      </c>
      <c r="D122" s="76" t="s">
        <v>73</v>
      </c>
      <c r="E122" s="41" t="s">
        <v>31</v>
      </c>
      <c r="F122" s="1" t="s">
        <v>84</v>
      </c>
      <c r="G122" s="80" t="s">
        <v>74</v>
      </c>
      <c r="H122" s="1" t="s">
        <v>85</v>
      </c>
      <c r="I122" s="27"/>
    </row>
    <row r="123" spans="1:10" ht="14.25">
      <c r="A123" s="89" t="s">
        <v>110</v>
      </c>
      <c r="B123" s="78" t="str">
        <f>$F$41</f>
        <v xml:space="preserve"> </v>
      </c>
      <c r="C123" s="77" t="s">
        <v>40</v>
      </c>
      <c r="D123" s="79" t="s">
        <v>117</v>
      </c>
      <c r="E123" s="41" t="s">
        <v>31</v>
      </c>
      <c r="F123" s="86" t="s">
        <v>117</v>
      </c>
      <c r="G123" s="80" t="s">
        <v>74</v>
      </c>
      <c r="H123" s="85" t="s">
        <v>117</v>
      </c>
      <c r="I123" s="27"/>
      <c r="J123" s="27"/>
    </row>
    <row r="124" spans="1:10" ht="15" thickBot="1">
      <c r="A124" s="89" t="s">
        <v>110</v>
      </c>
      <c r="B124" s="82" t="s">
        <v>117</v>
      </c>
      <c r="C124" s="41" t="s">
        <v>31</v>
      </c>
      <c r="D124" s="85" t="s">
        <v>117</v>
      </c>
      <c r="E124" s="80" t="s">
        <v>74</v>
      </c>
      <c r="F124" s="85" t="s">
        <v>117</v>
      </c>
      <c r="G124" s="27"/>
      <c r="H124" s="27"/>
    </row>
    <row r="125" spans="1:10" ht="15" thickBot="1">
      <c r="A125" s="94" t="s">
        <v>111</v>
      </c>
      <c r="B125" s="90" t="s">
        <v>117</v>
      </c>
      <c r="C125" s="81"/>
      <c r="D125" s="27"/>
      <c r="E125" s="27"/>
      <c r="F125" s="27"/>
      <c r="G125" s="27"/>
      <c r="H125" s="27"/>
    </row>
    <row r="127" spans="1:10">
      <c r="A127" s="92" t="s">
        <v>109</v>
      </c>
    </row>
    <row r="129" spans="1:7" ht="14.25">
      <c r="A129" s="1" t="s">
        <v>112</v>
      </c>
      <c r="B129" s="2" t="s">
        <v>115</v>
      </c>
      <c r="C129" s="77" t="s">
        <v>40</v>
      </c>
      <c r="D129" s="1" t="s">
        <v>113</v>
      </c>
      <c r="E129" s="91" t="s">
        <v>74</v>
      </c>
      <c r="F129" s="1" t="s">
        <v>114</v>
      </c>
    </row>
    <row r="130" spans="1:7" ht="15" thickBot="1">
      <c r="A130" s="1" t="s">
        <v>112</v>
      </c>
      <c r="B130" s="95" t="s">
        <v>117</v>
      </c>
      <c r="C130" s="95"/>
      <c r="D130" s="95"/>
      <c r="E130" s="91" t="s">
        <v>74</v>
      </c>
      <c r="F130" s="96" t="str">
        <f>F29</f>
        <v xml:space="preserve"> </v>
      </c>
      <c r="G130" s="96"/>
    </row>
    <row r="131" spans="1:7" ht="15" thickBot="1">
      <c r="A131" s="94" t="s">
        <v>112</v>
      </c>
      <c r="B131" s="90" t="s">
        <v>117</v>
      </c>
    </row>
    <row r="133" spans="1:7" ht="15" thickBot="1">
      <c r="A133" s="1" t="s">
        <v>116</v>
      </c>
      <c r="B133" s="93" t="s">
        <v>117</v>
      </c>
      <c r="C133" s="91" t="s">
        <v>74</v>
      </c>
      <c r="D133" s="78" t="str">
        <f>G29</f>
        <v xml:space="preserve"> </v>
      </c>
    </row>
    <row r="134" spans="1:7" ht="15" thickBot="1">
      <c r="A134" s="94" t="s">
        <v>116</v>
      </c>
      <c r="B134" s="90" t="s">
        <v>117</v>
      </c>
    </row>
  </sheetData>
  <mergeCells count="9">
    <mergeCell ref="B130:D130"/>
    <mergeCell ref="F130:G130"/>
    <mergeCell ref="D1:E1"/>
    <mergeCell ref="A94:H94"/>
    <mergeCell ref="A4:H4"/>
    <mergeCell ref="E57:F57"/>
    <mergeCell ref="A120:F120"/>
    <mergeCell ref="B104:C104"/>
    <mergeCell ref="A3:H3"/>
  </mergeCells>
  <phoneticPr fontId="0" type="noConversion"/>
  <printOptions headings="1" gridLines="1"/>
  <pageMargins left="0.5" right="0.25" top="1" bottom="0.75" header="0.5" footer="0.5"/>
  <pageSetup scale="84" orientation="portrait" horizontalDpi="300" verticalDpi="300" r:id="rId1"/>
  <headerFooter alignWithMargins="0"/>
  <rowBreaks count="3" manualBreakCount="3">
    <brk id="33" max="9" man="1"/>
    <brk id="65" max="9" man="1"/>
    <brk id="92" max="9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CDEF2EFBBA0248B57D941E6D375189" ma:contentTypeVersion="2" ma:contentTypeDescription="Create a new document." ma:contentTypeScope="" ma:versionID="5ec5f81c8e6ce8601b5d633948b2960b">
  <xsd:schema xmlns:xsd="http://www.w3.org/2001/XMLSchema" xmlns:xs="http://www.w3.org/2001/XMLSchema" xmlns:p="http://schemas.microsoft.com/office/2006/metadata/properties" xmlns:ns2="f8089ecd-1835-4dd4-a78c-a87481979253" targetNamespace="http://schemas.microsoft.com/office/2006/metadata/properties" ma:root="true" ma:fieldsID="b28c2f0664873647665a82b2666ec083" ns2:_="">
    <xsd:import namespace="f8089ecd-1835-4dd4-a78c-a8748197925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089ecd-1835-4dd4-a78c-a8748197925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C17A2D-A0F5-4903-BE48-DAB387C9A137}">
  <ds:schemaRefs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infopath/2007/PartnerControls"/>
    <ds:schemaRef ds:uri="f8089ecd-1835-4dd4-a78c-a8748197925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FB5EF6C-B646-48CC-8304-97CA830CF8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F02A32-C5A8-4EFC-9266-04A515E204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089ecd-1835-4dd4-a78c-a874819792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03 Case model</vt:lpstr>
      <vt:lpstr>'03 Case model'!Print_Area</vt:lpstr>
    </vt:vector>
  </TitlesOfParts>
  <Company>Dell Computer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Buzzard</dc:creator>
  <cp:lastModifiedBy>caoxi</cp:lastModifiedBy>
  <cp:lastPrinted>2006-02-15T20:25:31Z</cp:lastPrinted>
  <dcterms:created xsi:type="dcterms:W3CDTF">1999-05-21T04:40:53Z</dcterms:created>
  <dcterms:modified xsi:type="dcterms:W3CDTF">2021-01-28T02:42:13Z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0x0101003DCDEF2EFBBA0248B57D941E6D375189</vt:lpwstr>
  </property>
</Properties>
</file>