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mc:AlternateContent xmlns:mc="http://schemas.openxmlformats.org/markup-compatibility/2006">
    <mc:Choice Requires="x15">
      <x15ac:absPath xmlns:x15ac="http://schemas.microsoft.com/office/spreadsheetml/2010/11/ac" url="C:\fin 435 spirng 2024\"/>
    </mc:Choice>
  </mc:AlternateContent>
  <xr:revisionPtr revIDLastSave="0" documentId="8_{4EEF2D7D-38FE-4456-B3F9-1C1560D35703}" xr6:coauthVersionLast="47" xr6:coauthVersionMax="47" xr10:uidLastSave="{00000000-0000-0000-0000-000000000000}"/>
  <bookViews>
    <workbookView xWindow="-108" yWindow="-108" windowWidth="23256" windowHeight="12576" xr2:uid="{00000000-000D-0000-FFFF-FFFF00000000}"/>
  </bookViews>
  <sheets>
    <sheet name="11 Chapter model" sheetId="5" r:id="rId1"/>
  </sheets>
  <definedNames>
    <definedName name="_xlnm.Print_Area" localSheetId="0">'11 Chapter model'!$A$1:$H$271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5" l="1"/>
  <c r="H265" i="5" l="1"/>
  <c r="G265" i="5"/>
  <c r="F265" i="5"/>
  <c r="E265" i="5"/>
  <c r="D265" i="5"/>
  <c r="H256" i="5"/>
  <c r="G256" i="5"/>
  <c r="F256" i="5"/>
  <c r="E256" i="5"/>
  <c r="D256" i="5"/>
  <c r="D94" i="5" l="1"/>
  <c r="B58" i="5"/>
  <c r="B54" i="5" s="1"/>
  <c r="B53" i="5" l="1"/>
  <c r="B55" i="5"/>
  <c r="B52" i="5"/>
  <c r="B56" i="5" s="1"/>
  <c r="D180" i="5"/>
  <c r="B27" i="5"/>
  <c r="B26" i="5"/>
  <c r="B25" i="5"/>
  <c r="B24" i="5"/>
  <c r="G17" i="5"/>
  <c r="G16" i="5"/>
  <c r="C158" i="5" l="1"/>
  <c r="D266" i="5"/>
  <c r="E266" i="5" s="1"/>
  <c r="D257" i="5"/>
  <c r="D242" i="5"/>
  <c r="E242" i="5" s="1"/>
  <c r="F242" i="5" s="1"/>
  <c r="G242" i="5" s="1"/>
  <c r="D234" i="5"/>
  <c r="E234" i="5" s="1"/>
  <c r="F234" i="5" s="1"/>
  <c r="C180" i="5" l="1"/>
  <c r="G234" i="5"/>
  <c r="H234" i="5" s="1"/>
  <c r="H242" i="5"/>
  <c r="F266" i="5"/>
  <c r="G266" i="5" s="1"/>
  <c r="H266" i="5" s="1"/>
  <c r="E257" i="5"/>
  <c r="F257" i="5" s="1"/>
  <c r="G257" i="5" l="1"/>
  <c r="H257"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Joel Houston</author>
    <author>Dana</author>
  </authors>
  <commentList>
    <comment ref="C158" authorId="0" shapeId="0" xr:uid="{00000000-0006-0000-0000-000001000000}">
      <text>
        <r>
          <rPr>
            <b/>
            <sz val="8"/>
            <color indexed="81"/>
            <rFont val="Tahoma"/>
            <family val="2"/>
          </rPr>
          <t>The NPV at the current WACC.</t>
        </r>
      </text>
    </comment>
    <comment ref="C180" authorId="0" shapeId="0" xr:uid="{00000000-0006-0000-0000-000002000000}">
      <text>
        <r>
          <rPr>
            <b/>
            <sz val="8"/>
            <color indexed="81"/>
            <rFont val="Tahoma"/>
            <family val="2"/>
          </rPr>
          <t>The NPV for Project S at the current WACC.</t>
        </r>
      </text>
    </comment>
    <comment ref="D180" authorId="1" shapeId="0" xr:uid="{00000000-0006-0000-0000-000003000000}">
      <text>
        <r>
          <rPr>
            <sz val="9"/>
            <color indexed="81"/>
            <rFont val="Tahoma"/>
            <family val="2"/>
          </rPr>
          <t xml:space="preserve">The NPV for Project L at the current WACC.
</t>
        </r>
      </text>
    </comment>
  </commentList>
</comments>
</file>

<file path=xl/sharedStrings.xml><?xml version="1.0" encoding="utf-8"?>
<sst xmlns="http://schemas.openxmlformats.org/spreadsheetml/2006/main" count="180" uniqueCount="113">
  <si>
    <t>Year (t)</t>
  </si>
  <si>
    <t>Project S</t>
  </si>
  <si>
    <t>Project L</t>
  </si>
  <si>
    <r>
      <t>IRR</t>
    </r>
    <r>
      <rPr>
        <b/>
        <vertAlign val="subscript"/>
        <sz val="10"/>
        <rFont val="Arial"/>
        <family val="2"/>
      </rPr>
      <t>S</t>
    </r>
    <r>
      <rPr>
        <b/>
        <sz val="10"/>
        <rFont val="Arial"/>
        <family val="2"/>
      </rPr>
      <t xml:space="preserve"> =</t>
    </r>
  </si>
  <si>
    <t>Cost of</t>
  </si>
  <si>
    <t>Capital</t>
  </si>
  <si>
    <r>
      <t xml:space="preserve">  NPV</t>
    </r>
    <r>
      <rPr>
        <b/>
        <vertAlign val="subscript"/>
        <sz val="10"/>
        <rFont val="Arial"/>
        <family val="2"/>
      </rPr>
      <t>S</t>
    </r>
    <r>
      <rPr>
        <b/>
        <sz val="10"/>
        <rFont val="Arial"/>
        <family val="2"/>
      </rPr>
      <t xml:space="preserve"> </t>
    </r>
  </si>
  <si>
    <t>NPV</t>
  </si>
  <si>
    <t>Data for the Graph:</t>
  </si>
  <si>
    <t>Years</t>
  </si>
  <si>
    <t>Cash Flow</t>
  </si>
  <si>
    <t>Cumulative Cash Flow</t>
  </si>
  <si>
    <t>Discounted Cash Flow</t>
  </si>
  <si>
    <t>Cumulative Discounted CF</t>
  </si>
  <si>
    <t>Chapter 11.  The Basics of Capital Budgeting</t>
  </si>
  <si>
    <t>WACC  =</t>
  </si>
  <si>
    <t>|</t>
  </si>
  <si>
    <t>Crossover =</t>
  </si>
  <si>
    <t>* For a primer on making data tables, refer to the Excel Tutorial.</t>
  </si>
  <si>
    <t>Crossover rate  =</t>
  </si>
  <si>
    <t>WACC</t>
  </si>
  <si>
    <t>CFs</t>
  </si>
  <si>
    <t>Project M</t>
  </si>
  <si>
    <t>If a project has nonnormal cash flows (more than one sign change), the project may have multiple IRRs.  Consider Project M below, which has nonnormal cash flows.  Construct an NPV profile for Project M and determine its IRRs.</t>
  </si>
  <si>
    <t>Multiple IRRs: NPV profile and IRR calculation</t>
  </si>
  <si>
    <t>The NPV profile crosses the x-axis, so there are two IRRs.  To find each IRR, we must calculate the IRR twice, but the second calculation will insert a very high value for a guess (to find the higher IRR shown above).</t>
  </si>
  <si>
    <r>
      <t>IRR</t>
    </r>
    <r>
      <rPr>
        <b/>
        <vertAlign val="subscript"/>
        <sz val="10"/>
        <rFont val="Arial"/>
        <family val="2"/>
      </rPr>
      <t>1</t>
    </r>
    <r>
      <rPr>
        <b/>
        <sz val="10"/>
        <rFont val="Arial"/>
        <family val="2"/>
      </rPr>
      <t xml:space="preserve"> =</t>
    </r>
  </si>
  <si>
    <r>
      <t>IRR</t>
    </r>
    <r>
      <rPr>
        <b/>
        <vertAlign val="subscript"/>
        <sz val="10"/>
        <rFont val="Arial"/>
        <family val="2"/>
      </rPr>
      <t>2</t>
    </r>
    <r>
      <rPr>
        <b/>
        <sz val="10"/>
        <rFont val="Arial"/>
        <family val="2"/>
      </rPr>
      <t xml:space="preserve"> =</t>
    </r>
  </si>
  <si>
    <t>The MIRR calculates a project's expected rate of return based upon the assumption that cash flows are reinvested at the cost of capital, rather than the IRR.  The MIRR uses a better reinvestment assumption than the IRR and is immune to the multiple IRR problem.  For these reasons, many analysts believe it is a better indicator of relative profitability.</t>
  </si>
  <si>
    <t>PV(costs) =</t>
  </si>
  <si>
    <r>
      <t xml:space="preserve">  NPV</t>
    </r>
    <r>
      <rPr>
        <b/>
        <vertAlign val="subscript"/>
        <sz val="9"/>
        <rFont val="Arial"/>
        <family val="2"/>
      </rPr>
      <t>S</t>
    </r>
    <r>
      <rPr>
        <b/>
        <sz val="9"/>
        <rFont val="Arial"/>
        <family val="2"/>
      </rPr>
      <t xml:space="preserve"> </t>
    </r>
  </si>
  <si>
    <r>
      <t xml:space="preserve">  NPV</t>
    </r>
    <r>
      <rPr>
        <b/>
        <vertAlign val="subscript"/>
        <sz val="9"/>
        <rFont val="Arial"/>
        <family val="2"/>
      </rPr>
      <t>L</t>
    </r>
    <r>
      <rPr>
        <b/>
        <sz val="9"/>
        <rFont val="Arial"/>
        <family val="2"/>
      </rPr>
      <t xml:space="preserve"> </t>
    </r>
  </si>
  <si>
    <r>
      <t>IRR</t>
    </r>
    <r>
      <rPr>
        <b/>
        <vertAlign val="subscript"/>
        <sz val="9"/>
        <rFont val="Arial"/>
        <family val="2"/>
      </rPr>
      <t>L</t>
    </r>
    <r>
      <rPr>
        <b/>
        <sz val="9"/>
        <rFont val="Arial"/>
        <family val="2"/>
      </rPr>
      <t xml:space="preserve"> =</t>
    </r>
  </si>
  <si>
    <r>
      <t>IRR</t>
    </r>
    <r>
      <rPr>
        <b/>
        <vertAlign val="subscript"/>
        <sz val="9"/>
        <rFont val="Arial"/>
        <family val="2"/>
      </rPr>
      <t>S</t>
    </r>
    <r>
      <rPr>
        <b/>
        <sz val="9"/>
        <rFont val="Arial"/>
        <family val="2"/>
      </rPr>
      <t xml:space="preserve"> =</t>
    </r>
  </si>
  <si>
    <t>11 Chapter model</t>
  </si>
  <si>
    <t>We used this model to create most of the chapter exhibits (Tables and Figures).  We pasted in a few dialog boxes for specific Excel functions and features and show them off to the right of where they apply, but in general we encourage students who want to know more about Excel to use the Excel Tutorial and refer to it as necessary.  We also like to let students know that Excel models can be used to create tables and graphs that can then be copied into Word documents, which is the way we prepared the text manuscript for submission to the publisher.  That procedure is used often in business to prepare reports.</t>
  </si>
  <si>
    <t xml:space="preserve">The Net Present Value (NPV) method estimates how much a potential project contributes to shareholder wealth and is the primary capital budgeting decision criterion.  While other capital budgeting tools are important and provide valuable information, the NPV is clearly the dominant metric used to evaluate projects. </t>
  </si>
  <si>
    <t>A data table and graph below shows results for Projects S and L.  Again, increments of 5% are used, but the IRR for each project and the crossover rate between the projects are used.  The crossover rate is calculated immediately below the figure, but for now assume it is correct.</t>
  </si>
  <si>
    <t>However, the payback period ignores cash flows occurring after the cost is recovered and it ignores the time value of money.  In an effort to alleviate the second concern, the discounted payback was developed, which incorporates the present value of cash flows received.</t>
  </si>
  <si>
    <r>
      <t xml:space="preserve">When comparing mutually exclusive projects whose cash flows differ with respect to size or timing, conflicts arise between the NPV and IRR methods (as indicated by calculations above).  NPV profiles of two such projects would intersect at some point.  The cost of capital at which the profiles cross (and the projects have the same NPV) is called the </t>
    </r>
    <r>
      <rPr>
        <b/>
        <i/>
        <sz val="10"/>
        <color indexed="18"/>
        <rFont val="Arial"/>
        <family val="2"/>
      </rPr>
      <t>crossover rate</t>
    </r>
    <r>
      <rPr>
        <b/>
        <sz val="10"/>
        <color indexed="18"/>
        <rFont val="Arial"/>
        <family val="2"/>
      </rPr>
      <t>.</t>
    </r>
  </si>
  <si>
    <t xml:space="preserve">      Although we did not create the model for use in lectures, it could be used as such in a classroom where a projector is attached to a computer.  The instructor could scroll through the model and lecture on points as they come up.  This would be more useful if the students have some familiarity with Excel, but that is not really necessary because everything the model does can also be done with a financial calculator.</t>
  </si>
  <si>
    <t xml:space="preserve">     MIRR can be found by finding the FV of the cash inflows (called the terminal value, or TV) and the PV of the cash outflows (costs) and solving for the RATE that makes the PV of these values equal.  On the other hand, Excel has an MIRR function that requires you to specify the discount (finance) rate and the reinvestment rate (both are the WACC).</t>
  </si>
  <si>
    <r>
      <t xml:space="preserve">NET PRESENT VALUE </t>
    </r>
    <r>
      <rPr>
        <b/>
        <i/>
        <sz val="9"/>
        <color indexed="16"/>
        <rFont val="Arial"/>
        <family val="2"/>
      </rPr>
      <t>(Section 11-2)</t>
    </r>
  </si>
  <si>
    <t xml:space="preserve">     We use cash flow data for two projects (S and L) to illustrate NPV concepts to calculate NPV.  Project S's cash flows come in sooner than L’s.  We assume that the projects are equally risky and that the end-of-year net cash flows have been adjusted to reflect taxes, depreciation, and salvage values.  </t>
  </si>
  <si>
    <t>Initial Cost</t>
  </si>
  <si>
    <t>Total</t>
  </si>
  <si>
    <t>Inflows</t>
  </si>
  <si>
    <t>Table 11.1      Data on Projects S and L</t>
  </si>
  <si>
    <t>These cash flows can be used to quickly solve for NPV by finding the PV of each cash flow, or by using the NPV function.</t>
  </si>
  <si>
    <t>Figure 11.1  Finding the NPV for Projects S and L</t>
  </si>
  <si>
    <r>
      <t>NPV</t>
    </r>
    <r>
      <rPr>
        <b/>
        <vertAlign val="subscript"/>
        <sz val="10"/>
        <rFont val="Times New Roman"/>
        <family val="1"/>
      </rPr>
      <t>S</t>
    </r>
    <r>
      <rPr>
        <b/>
        <sz val="10"/>
        <rFont val="Times New Roman"/>
        <family val="1"/>
      </rPr>
      <t xml:space="preserve"> =</t>
    </r>
  </si>
  <si>
    <t xml:space="preserve">   Sum = NPV for Project S</t>
  </si>
  <si>
    <r>
      <t>NPV</t>
    </r>
    <r>
      <rPr>
        <b/>
        <vertAlign val="subscript"/>
        <sz val="10"/>
        <rFont val="Times New Roman"/>
        <family val="1"/>
      </rPr>
      <t>L</t>
    </r>
    <r>
      <rPr>
        <b/>
        <sz val="10"/>
        <rFont val="Times New Roman"/>
        <family val="1"/>
      </rPr>
      <t xml:space="preserve"> =</t>
    </r>
  </si>
  <si>
    <r>
      <t>NPV</t>
    </r>
    <r>
      <rPr>
        <b/>
        <vertAlign val="subscript"/>
        <sz val="10"/>
        <rFont val="Times New Roman"/>
        <family val="1"/>
      </rPr>
      <t>L</t>
    </r>
    <r>
      <rPr>
        <b/>
        <sz val="10"/>
        <rFont val="Times New Roman"/>
        <family val="1"/>
      </rPr>
      <t xml:space="preserve"> found using Excel's NPV function</t>
    </r>
  </si>
  <si>
    <r>
      <t xml:space="preserve">INTERNAL RATE OF RETURN </t>
    </r>
    <r>
      <rPr>
        <b/>
        <i/>
        <sz val="9"/>
        <color indexed="16"/>
        <rFont val="Arial"/>
        <family val="2"/>
      </rPr>
      <t>(Section 11-3)</t>
    </r>
  </si>
  <si>
    <t xml:space="preserve">     We use cash flow data for two projects (S and L) to illustrate how to calculate IRR.  We assume that the projects are equally risky and that the end-of-year net cash flows have been adjusted to reflect taxes, depreciation, and salvage values.  </t>
  </si>
  <si>
    <t xml:space="preserve">Figure 11.2  Finding the IRR for Project S </t>
  </si>
  <si>
    <r>
      <t>IRR</t>
    </r>
    <r>
      <rPr>
        <b/>
        <vertAlign val="subscript"/>
        <sz val="10"/>
        <rFont val="Times New Roman"/>
        <family val="1"/>
      </rPr>
      <t>S</t>
    </r>
    <r>
      <rPr>
        <b/>
        <sz val="10"/>
        <rFont val="Times New Roman"/>
        <family val="1"/>
      </rPr>
      <t xml:space="preserve">    =</t>
    </r>
  </si>
  <si>
    <t xml:space="preserve">     14.489% must be the IRR.</t>
  </si>
  <si>
    <t xml:space="preserve"> =  NPV at a discount rate of 14.489%.  Since the NPV is zero,</t>
  </si>
  <si>
    <t xml:space="preserve"> =  NPV at a discount rate of 13.549%.  Since the NPV is zero,</t>
  </si>
  <si>
    <t xml:space="preserve">     13.549% must be the IRR.</t>
  </si>
  <si>
    <t xml:space="preserve">                      Finding the IRR for Project L </t>
  </si>
  <si>
    <t xml:space="preserve">The Internal Rate of Return (IRR) is the discount rate that forces a project's NPV to equal zero.  The IRR is an estimate of the project's rate of return, and it is comparable to the YTM on a bond.  If this return exceeds the cost of the funds used to finance the project, the difference will be an additional return that goes to the firm's stockholders and causes the stock price to rise. </t>
  </si>
  <si>
    <t xml:space="preserve">=NPV(C13,C17:F17)+B17  </t>
  </si>
  <si>
    <t>=IRR(B39:F39)</t>
  </si>
  <si>
    <t>The IRR is logically appealing; however, NPV and IRR can produce conflicting conclusions when a choice is being made between mutually exclusive projects, which we discuss later.</t>
  </si>
  <si>
    <r>
      <t xml:space="preserve">MULTIPLE IRRs </t>
    </r>
    <r>
      <rPr>
        <b/>
        <i/>
        <sz val="9"/>
        <color indexed="16"/>
        <rFont val="Arial"/>
        <family val="2"/>
      </rPr>
      <t>(Section 11-4)</t>
    </r>
  </si>
  <si>
    <t>Figure 11.3  Graph for Multiple IRRs:  Project M</t>
  </si>
  <si>
    <t>Discount 
Rate</t>
  </si>
  <si>
    <t>= IRR #1</t>
  </si>
  <si>
    <t>= IRR #2</t>
  </si>
  <si>
    <t xml:space="preserve"> </t>
  </si>
  <si>
    <t>***Row 94 is needed for Data Table, but is hidden for Text Figure.</t>
  </si>
  <si>
    <t>The NPV and IRR methods can provide conflicting results when used to evaluate mutually exclusive projects.  Therefore, it is important that you understand the IRR method and know how it is related to the NPV.  An NPV profile helps analyze the situation better.</t>
  </si>
  <si>
    <t>Figure 11.5  NPV Profile for Project S</t>
  </si>
  <si>
    <t>Figure 11.6  NPV Profiles for Projects S and L</t>
  </si>
  <si>
    <r>
      <t xml:space="preserve">MODIFIED IRR </t>
    </r>
    <r>
      <rPr>
        <b/>
        <i/>
        <sz val="9"/>
        <color indexed="16"/>
        <rFont val="Arial"/>
        <family val="2"/>
      </rPr>
      <t>(Section 11-6)</t>
    </r>
  </si>
  <si>
    <t>Figure 11.4  Finding the MIRR for Project S, WACC = 10%</t>
  </si>
  <si>
    <t>Terminal Value (TV) =</t>
  </si>
  <si>
    <t>Excel, RATE function:</t>
  </si>
  <si>
    <t>Excel, MIRR function:</t>
  </si>
  <si>
    <t>Rate = MIRR</t>
  </si>
  <si>
    <t>=IRR(B51:F51)</t>
  </si>
  <si>
    <t>=RATE(F115,0,B121,F121)</t>
  </si>
  <si>
    <t>Calculator:</t>
  </si>
  <si>
    <t>N = 4, PV = -1000, PMT = 0, FV = 1579.5,
Press I/YR to solve for MIRR</t>
  </si>
  <si>
    <r>
      <t xml:space="preserve">                </t>
    </r>
    <r>
      <rPr>
        <b/>
        <sz val="11"/>
        <rFont val="Arial"/>
        <family val="2"/>
      </rPr>
      <t>Finding the MIRR for Project L, WACC = 10%</t>
    </r>
  </si>
  <si>
    <t>N = 4, PV = -1000, PMT = 0, FV = 1611.1,
Press I/YR to solve for MIRR</t>
  </si>
  <si>
    <t>=RATE(F131,0,B137,F137)</t>
  </si>
  <si>
    <t>=MIRR(B117:F117,B113,B113)</t>
  </si>
  <si>
    <t>=MIRR(B133:F133,B129,B129)</t>
  </si>
  <si>
    <r>
      <t xml:space="preserve">NPV PROFILES </t>
    </r>
    <r>
      <rPr>
        <b/>
        <i/>
        <sz val="9"/>
        <color indexed="16"/>
        <rFont val="Arial"/>
        <family val="2"/>
      </rPr>
      <t>(Section 11-7)</t>
    </r>
  </si>
  <si>
    <t xml:space="preserve">     An NPV profile is a graph that plots a project’s NPV against the discount rate.  To create an NPV profile, first we construct a data table that calculates NPVs at various costs of capital.  Notice, we have used increments of 5% and added Project S's IRR.</t>
  </si>
  <si>
    <t xml:space="preserve">CALCULATING THE CROSSOVER RATE </t>
  </si>
  <si>
    <t>The NPV and IRR methods can provide conflicting results when used to evaluate mutually exclusive projects (as we have shown in the graph above).  Since the crossover rate is the cost of capital at which two projects have the same NPV, the crossover rate is found by finding the CF differential between the projects for each year and finding the IRR of this differential CF stream.</t>
  </si>
  <si>
    <r>
      <t>Expected After-Tax Net Cash Flows, CF</t>
    </r>
    <r>
      <rPr>
        <b/>
        <vertAlign val="subscript"/>
        <sz val="10"/>
        <rFont val="Arial"/>
        <family val="2"/>
      </rPr>
      <t>t</t>
    </r>
  </si>
  <si>
    <t>CF Differential</t>
  </si>
  <si>
    <r>
      <t xml:space="preserve">PAYBACK PERIOD </t>
    </r>
    <r>
      <rPr>
        <b/>
        <i/>
        <sz val="9"/>
        <color indexed="16"/>
        <rFont val="Arial"/>
        <family val="2"/>
      </rPr>
      <t>(Section 11-8)</t>
    </r>
  </si>
  <si>
    <t>The payback period is defined as the length of time required for an investment's cash flows to cover its costs.</t>
  </si>
  <si>
    <t>Figure 11.7  Payback Calculations</t>
  </si>
  <si>
    <t>Figure 11.8  Discounted Payback Calculations at 10% Cost of Capital</t>
  </si>
  <si>
    <t>Year</t>
  </si>
  <si>
    <t>WACC for both projects =</t>
  </si>
  <si>
    <t xml:space="preserve">             0</t>
  </si>
  <si>
    <t xml:space="preserve">           0</t>
  </si>
  <si>
    <t>WACC =</t>
  </si>
  <si>
    <r>
      <t>After-Tax, End-of-Year Cash Inflows, CF</t>
    </r>
    <r>
      <rPr>
        <b/>
        <vertAlign val="subscript"/>
        <sz val="10"/>
        <rFont val="Times New Roman"/>
        <family val="1"/>
      </rPr>
      <t>t</t>
    </r>
  </si>
  <si>
    <r>
      <t>IRR</t>
    </r>
    <r>
      <rPr>
        <b/>
        <vertAlign val="subscript"/>
        <sz val="10"/>
        <rFont val="Times New Roman"/>
        <family val="1"/>
      </rPr>
      <t>L</t>
    </r>
    <r>
      <rPr>
        <b/>
        <sz val="10"/>
        <rFont val="Times New Roman"/>
        <family val="1"/>
      </rPr>
      <t xml:space="preserve">    =</t>
    </r>
  </si>
  <si>
    <t xml:space="preserve">Discounted Payback S </t>
  </si>
  <si>
    <t xml:space="preserve">Payback L    </t>
  </si>
  <si>
    <t>Discounted Payback l</t>
  </si>
  <si>
    <t>Payback 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</si>
</sst>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4" formatCode="_(&quot;$&quot;* #,##0.00_);_(&quot;$&quot;* \(#,##0.00\);_(&quot;$&quot;* &quot;-&quot;??_);_(@_)"/>
    <numFmt numFmtId="164" formatCode="&quot;$&quot;#,##0"/>
    <numFmt numFmtId="165" formatCode="&quot;$&quot;#,##0.00"/>
    <numFmt numFmtId="166" formatCode="m/d/yy\ h:mm\ AM/PM"/>
    <numFmt numFmtId="167" formatCode="0.000%"/>
    <numFmt numFmtId="168" formatCode="&quot;$&quot;#,##0.0000"/>
  </numFmts>
  <fonts count="36" x14ac:knownFonts="1">
    <font>
      <sz val="10"/>
      <name val="Arial"/>
    </font>
    <font>
      <sz val="10"/>
      <name val="Arial"/>
      <family val="2"/>
    </font>
    <font>
      <b/>
      <sz val="10"/>
      <name val="Arial"/>
      <family val="2"/>
    </font>
    <font>
      <b/>
      <vertAlign val="subscript"/>
      <sz val="10"/>
      <name val="Arial"/>
      <family val="2"/>
    </font>
    <font>
      <b/>
      <sz val="9"/>
      <name val="Arial"/>
      <family val="2"/>
    </font>
    <font>
      <b/>
      <vertAlign val="subscript"/>
      <sz val="9"/>
      <name val="Arial"/>
      <family val="2"/>
    </font>
    <font>
      <b/>
      <sz val="12"/>
      <color indexed="16"/>
      <name val="Arial"/>
      <family val="2"/>
    </font>
    <font>
      <sz val="8"/>
      <name val="Arial"/>
      <family val="2"/>
    </font>
    <font>
      <b/>
      <sz val="8"/>
      <name val="Arial"/>
      <family val="2"/>
    </font>
    <font>
      <b/>
      <sz val="10"/>
      <color indexed="12"/>
      <name val="Arial"/>
      <family val="2"/>
    </font>
    <font>
      <b/>
      <sz val="14"/>
      <color indexed="16"/>
      <name val="Arial"/>
      <family val="2"/>
    </font>
    <font>
      <b/>
      <i/>
      <sz val="9"/>
      <color indexed="16"/>
      <name val="Arial"/>
      <family val="2"/>
    </font>
    <font>
      <b/>
      <sz val="10"/>
      <color indexed="18"/>
      <name val="Arial"/>
      <family val="2"/>
    </font>
    <font>
      <b/>
      <sz val="11"/>
      <name val="Arial"/>
      <family val="2"/>
    </font>
    <font>
      <b/>
      <sz val="10"/>
      <color indexed="17"/>
      <name val="Arial"/>
      <family val="2"/>
    </font>
    <font>
      <b/>
      <sz val="10"/>
      <color indexed="16"/>
      <name val="Arial"/>
      <family val="2"/>
    </font>
    <font>
      <b/>
      <sz val="10"/>
      <color indexed="22"/>
      <name val="Arial"/>
      <family val="2"/>
    </font>
    <font>
      <b/>
      <sz val="8"/>
      <color indexed="81"/>
      <name val="Tahoma"/>
      <family val="2"/>
    </font>
    <font>
      <b/>
      <sz val="11"/>
      <color indexed="18"/>
      <name val="Arial"/>
      <family val="2"/>
    </font>
    <font>
      <b/>
      <sz val="9"/>
      <color indexed="22"/>
      <name val="Arial"/>
      <family val="2"/>
    </font>
    <font>
      <b/>
      <i/>
      <sz val="10"/>
      <color indexed="18"/>
      <name val="Arial"/>
      <family val="2"/>
    </font>
    <font>
      <b/>
      <sz val="10"/>
      <name val="Times New Roman"/>
      <family val="1"/>
    </font>
    <font>
      <sz val="10"/>
      <name val="Times New Roman"/>
      <family val="1"/>
    </font>
    <font>
      <b/>
      <vertAlign val="subscript"/>
      <sz val="10"/>
      <name val="Times New Roman"/>
      <family val="1"/>
    </font>
    <font>
      <b/>
      <sz val="10"/>
      <color rgb="FFCC3300"/>
      <name val="Times New Roman"/>
      <family val="1"/>
    </font>
    <font>
      <b/>
      <sz val="10"/>
      <color rgb="FF008000"/>
      <name val="Times New Roman"/>
      <family val="1"/>
    </font>
    <font>
      <b/>
      <sz val="10"/>
      <color rgb="FF0033CC"/>
      <name val="Times New Roman"/>
      <family val="1"/>
    </font>
    <font>
      <b/>
      <sz val="11"/>
      <name val="Times New Roman"/>
      <family val="1"/>
    </font>
    <font>
      <b/>
      <sz val="10"/>
      <color rgb="FFFF0000"/>
      <name val="Arial"/>
      <family val="2"/>
    </font>
    <font>
      <b/>
      <sz val="10"/>
      <color rgb="FF008000"/>
      <name val="Arial"/>
      <family val="2"/>
    </font>
    <font>
      <b/>
      <sz val="10"/>
      <color rgb="FFC00000"/>
      <name val="Arial"/>
      <family val="2"/>
    </font>
    <font>
      <b/>
      <sz val="11"/>
      <color rgb="FF008000"/>
      <name val="Arial"/>
      <family val="2"/>
    </font>
    <font>
      <b/>
      <sz val="11"/>
      <color rgb="FF0033CC"/>
      <name val="Arial"/>
      <family val="2"/>
    </font>
    <font>
      <sz val="9"/>
      <color indexed="81"/>
      <name val="Tahoma"/>
      <family val="2"/>
    </font>
    <font>
      <b/>
      <sz val="10"/>
      <color rgb="FF0033CC"/>
      <name val="Arial"/>
      <family val="2"/>
    </font>
    <font>
      <sz val="11"/>
      <name val="Times New Roman"/>
      <family val="1"/>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rgb="FFFFFFCC"/>
        <bgColor indexed="64"/>
      </patternFill>
    </fill>
    <fill>
      <patternFill patternType="solid">
        <fgColor rgb="FFCCECFF"/>
        <bgColor indexed="64"/>
      </patternFill>
    </fill>
    <fill>
      <patternFill patternType="solid">
        <fgColor rgb="FFE6F7FA"/>
        <bgColor indexed="64"/>
      </patternFill>
    </fill>
    <fill>
      <patternFill patternType="solid">
        <fgColor rgb="FFCCFFCC"/>
        <bgColor indexed="64"/>
      </patternFill>
    </fill>
  </fills>
  <borders count="26">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double">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55">
    <xf numFmtId="0" fontId="0" fillId="0" borderId="0" xfId="0"/>
    <xf numFmtId="0" fontId="2" fillId="0" borderId="0" xfId="0" applyFont="1"/>
    <xf numFmtId="0" fontId="2" fillId="2" borderId="0" xfId="0" applyFont="1" applyFill="1" applyAlignment="1">
      <alignment horizontal="center"/>
    </xf>
    <xf numFmtId="0" fontId="2" fillId="2" borderId="1" xfId="0" applyFont="1" applyFill="1" applyBorder="1" applyAlignment="1">
      <alignment horizontal="center"/>
    </xf>
    <xf numFmtId="0" fontId="2" fillId="2" borderId="1" xfId="0" applyFont="1" applyFill="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0" xfId="0" applyFont="1" applyFill="1"/>
    <xf numFmtId="0" fontId="2" fillId="2" borderId="6" xfId="0" applyFont="1" applyFill="1" applyBorder="1"/>
    <xf numFmtId="0" fontId="2" fillId="2" borderId="5" xfId="0" applyFont="1" applyFill="1" applyBorder="1"/>
    <xf numFmtId="0" fontId="2" fillId="2" borderId="4" xfId="0" applyFont="1" applyFill="1" applyBorder="1" applyAlignment="1">
      <alignment horizontal="center"/>
    </xf>
    <xf numFmtId="0" fontId="2" fillId="2" borderId="0" xfId="0" applyFont="1" applyFill="1" applyAlignment="1">
      <alignment horizontal="center" vertical="top"/>
    </xf>
    <xf numFmtId="164" fontId="2" fillId="2" borderId="0" xfId="0" applyNumberFormat="1" applyFont="1" applyFill="1" applyAlignment="1">
      <alignment horizontal="center"/>
    </xf>
    <xf numFmtId="3" fontId="2" fillId="2" borderId="0" xfId="0" applyNumberFormat="1" applyFont="1" applyFill="1" applyAlignment="1">
      <alignment horizontal="center"/>
    </xf>
    <xf numFmtId="0" fontId="2" fillId="2" borderId="7" xfId="0" applyFont="1" applyFill="1" applyBorder="1"/>
    <xf numFmtId="0" fontId="2" fillId="2" borderId="8" xfId="0" applyFont="1" applyFill="1" applyBorder="1"/>
    <xf numFmtId="0" fontId="2" fillId="2" borderId="0" xfId="0" applyFont="1" applyFill="1" applyAlignment="1">
      <alignment horizontal="center" vertical="center"/>
    </xf>
    <xf numFmtId="0" fontId="2" fillId="2" borderId="0" xfId="0" applyFont="1" applyFill="1" applyAlignment="1">
      <alignment horizontal="right"/>
    </xf>
    <xf numFmtId="0" fontId="2" fillId="2" borderId="0" xfId="0" applyFont="1" applyFill="1" applyAlignment="1">
      <alignment horizontal="right" vertical="center"/>
    </xf>
    <xf numFmtId="0" fontId="2" fillId="2" borderId="9" xfId="0" applyFont="1" applyFill="1" applyBorder="1"/>
    <xf numFmtId="9" fontId="9" fillId="2" borderId="0" xfId="0" applyNumberFormat="1" applyFont="1" applyFill="1" applyAlignment="1">
      <alignment horizontal="center"/>
    </xf>
    <xf numFmtId="14" fontId="2" fillId="0" borderId="0" xfId="0" quotePrefix="1" applyNumberFormat="1" applyFont="1" applyAlignment="1">
      <alignment horizontal="center"/>
    </xf>
    <xf numFmtId="0" fontId="6" fillId="0" borderId="0" xfId="0" applyFont="1"/>
    <xf numFmtId="0" fontId="13" fillId="2" borderId="8" xfId="0" applyFont="1" applyFill="1" applyBorder="1"/>
    <xf numFmtId="0" fontId="2" fillId="2" borderId="0" xfId="0" applyFont="1" applyFill="1" applyAlignment="1">
      <alignment horizontal="left" wrapText="1"/>
    </xf>
    <xf numFmtId="3" fontId="2" fillId="2" borderId="2" xfId="0" applyNumberFormat="1" applyFont="1" applyFill="1" applyBorder="1"/>
    <xf numFmtId="0" fontId="2" fillId="2" borderId="0" xfId="0" applyFont="1" applyFill="1" applyAlignment="1">
      <alignment horizontal="left" indent="1"/>
    </xf>
    <xf numFmtId="0" fontId="2" fillId="5" borderId="0" xfId="0" applyFont="1" applyFill="1"/>
    <xf numFmtId="0" fontId="2" fillId="5" borderId="12" xfId="0" applyFont="1" applyFill="1" applyBorder="1"/>
    <xf numFmtId="0" fontId="2" fillId="5" borderId="22" xfId="0" applyFont="1" applyFill="1" applyBorder="1"/>
    <xf numFmtId="10" fontId="2" fillId="5" borderId="23" xfId="0" applyNumberFormat="1" applyFont="1" applyFill="1" applyBorder="1"/>
    <xf numFmtId="164" fontId="2" fillId="3" borderId="0" xfId="0" applyNumberFormat="1" applyFont="1" applyFill="1" applyAlignment="1">
      <alignment horizontal="center"/>
    </xf>
    <xf numFmtId="3" fontId="2" fillId="3" borderId="0" xfId="0" applyNumberFormat="1" applyFont="1" applyFill="1" applyAlignment="1">
      <alignment horizontal="center"/>
    </xf>
    <xf numFmtId="0" fontId="2" fillId="2" borderId="25" xfId="0" applyFont="1" applyFill="1" applyBorder="1" applyAlignment="1">
      <alignment horizontal="center"/>
    </xf>
    <xf numFmtId="0" fontId="12" fillId="3" borderId="12" xfId="0" applyFont="1" applyFill="1" applyBorder="1" applyAlignment="1">
      <alignment horizontal="center"/>
    </xf>
    <xf numFmtId="0" fontId="2" fillId="5" borderId="8" xfId="0" applyFont="1" applyFill="1" applyBorder="1" applyAlignment="1">
      <alignment horizontal="center"/>
    </xf>
    <xf numFmtId="9" fontId="2" fillId="5" borderId="3" xfId="0" applyNumberFormat="1" applyFont="1" applyFill="1" applyBorder="1" applyAlignment="1">
      <alignment horizontal="center"/>
    </xf>
    <xf numFmtId="0" fontId="2" fillId="5" borderId="6" xfId="0" applyFont="1" applyFill="1" applyBorder="1" applyAlignment="1">
      <alignment horizontal="center"/>
    </xf>
    <xf numFmtId="9" fontId="2" fillId="5" borderId="7" xfId="0" applyNumberFormat="1" applyFont="1" applyFill="1" applyBorder="1" applyAlignment="1">
      <alignment horizontal="center"/>
    </xf>
    <xf numFmtId="165" fontId="9" fillId="2" borderId="0" xfId="0" applyNumberFormat="1" applyFont="1" applyFill="1" applyAlignment="1">
      <alignment horizontal="center"/>
    </xf>
    <xf numFmtId="0" fontId="2" fillId="2" borderId="19" xfId="0" applyFont="1" applyFill="1" applyBorder="1"/>
    <xf numFmtId="0" fontId="2" fillId="2" borderId="16" xfId="0" applyFont="1" applyFill="1" applyBorder="1"/>
    <xf numFmtId="0" fontId="2" fillId="2" borderId="17" xfId="0" applyFont="1" applyFill="1" applyBorder="1"/>
    <xf numFmtId="4" fontId="2" fillId="5" borderId="0" xfId="0" applyNumberFormat="1" applyFont="1" applyFill="1" applyAlignment="1">
      <alignment horizontal="center"/>
    </xf>
    <xf numFmtId="0" fontId="13" fillId="2" borderId="0" xfId="0" applyFont="1" applyFill="1" applyAlignment="1">
      <alignment horizontal="center" vertical="center"/>
    </xf>
    <xf numFmtId="0" fontId="13" fillId="2" borderId="0" xfId="0" applyFont="1" applyFill="1"/>
    <xf numFmtId="0" fontId="4" fillId="2" borderId="8" xfId="0" applyFont="1" applyFill="1" applyBorder="1" applyAlignment="1">
      <alignment horizontal="center"/>
    </xf>
    <xf numFmtId="8" fontId="16" fillId="2" borderId="0" xfId="0" applyNumberFormat="1" applyFont="1" applyFill="1" applyAlignment="1">
      <alignment horizontal="center"/>
    </xf>
    <xf numFmtId="0" fontId="2" fillId="2" borderId="4" xfId="0" applyFont="1" applyFill="1" applyBorder="1" applyAlignment="1">
      <alignment horizontal="right"/>
    </xf>
    <xf numFmtId="9" fontId="2" fillId="2" borderId="0" xfId="2" applyFont="1" applyFill="1" applyBorder="1" applyAlignment="1">
      <alignment horizontal="right"/>
    </xf>
    <xf numFmtId="165" fontId="2" fillId="2" borderId="0" xfId="0" applyNumberFormat="1" applyFont="1" applyFill="1" applyAlignment="1">
      <alignment horizontal="right"/>
    </xf>
    <xf numFmtId="4" fontId="2" fillId="2" borderId="0" xfId="0" applyNumberFormat="1" applyFont="1" applyFill="1" applyAlignment="1">
      <alignment horizontal="right"/>
    </xf>
    <xf numFmtId="10" fontId="2" fillId="2" borderId="0" xfId="2" applyNumberFormat="1" applyFont="1" applyFill="1" applyBorder="1" applyAlignment="1">
      <alignment horizontal="right"/>
    </xf>
    <xf numFmtId="0" fontId="4" fillId="2" borderId="4" xfId="0" applyFont="1" applyFill="1" applyBorder="1"/>
    <xf numFmtId="0" fontId="4" fillId="2" borderId="14" xfId="0" applyFont="1" applyFill="1" applyBorder="1"/>
    <xf numFmtId="0" fontId="4" fillId="2" borderId="14" xfId="0" applyFont="1" applyFill="1" applyBorder="1" applyAlignment="1">
      <alignment horizontal="center"/>
    </xf>
    <xf numFmtId="0" fontId="4" fillId="2" borderId="6" xfId="0" applyFont="1" applyFill="1" applyBorder="1" applyAlignment="1">
      <alignment horizontal="center"/>
    </xf>
    <xf numFmtId="0" fontId="4" fillId="2" borderId="13" xfId="0" applyFont="1" applyFill="1" applyBorder="1" applyAlignment="1">
      <alignment horizontal="center"/>
    </xf>
    <xf numFmtId="0" fontId="4" fillId="2" borderId="4" xfId="0" applyFont="1" applyFill="1" applyBorder="1" applyAlignment="1">
      <alignment horizontal="center"/>
    </xf>
    <xf numFmtId="8" fontId="19" fillId="2" borderId="24" xfId="0" applyNumberFormat="1" applyFont="1" applyFill="1" applyBorder="1" applyAlignment="1">
      <alignment horizontal="center"/>
    </xf>
    <xf numFmtId="165" fontId="19" fillId="2" borderId="24" xfId="0" applyNumberFormat="1" applyFont="1" applyFill="1" applyBorder="1" applyAlignment="1">
      <alignment horizontal="center"/>
    </xf>
    <xf numFmtId="9" fontId="4" fillId="2" borderId="4" xfId="2" applyFont="1" applyFill="1" applyBorder="1" applyAlignment="1">
      <alignment horizontal="center"/>
    </xf>
    <xf numFmtId="165" fontId="4" fillId="2" borderId="24" xfId="0" applyNumberFormat="1" applyFont="1" applyFill="1" applyBorder="1" applyAlignment="1">
      <alignment horizontal="center"/>
    </xf>
    <xf numFmtId="4" fontId="4" fillId="2" borderId="24" xfId="0" applyNumberFormat="1" applyFont="1" applyFill="1" applyBorder="1" applyAlignment="1">
      <alignment horizontal="center"/>
    </xf>
    <xf numFmtId="10" fontId="4" fillId="2" borderId="4" xfId="2" applyNumberFormat="1" applyFont="1" applyFill="1" applyBorder="1" applyAlignment="1">
      <alignment horizontal="center"/>
    </xf>
    <xf numFmtId="0" fontId="4" fillId="2" borderId="4" xfId="0" applyFont="1" applyFill="1" applyBorder="1" applyAlignment="1">
      <alignment horizontal="right"/>
    </xf>
    <xf numFmtId="9" fontId="4" fillId="2" borderId="6" xfId="2" applyFont="1" applyFill="1" applyBorder="1" applyAlignment="1">
      <alignment horizontal="center"/>
    </xf>
    <xf numFmtId="4" fontId="4" fillId="2" borderId="13" xfId="0" applyNumberFormat="1" applyFont="1" applyFill="1" applyBorder="1" applyAlignment="1">
      <alignment horizontal="center"/>
    </xf>
    <xf numFmtId="166" fontId="8" fillId="0" borderId="0" xfId="0" applyNumberFormat="1" applyFont="1" applyAlignment="1">
      <alignment horizontal="center"/>
    </xf>
    <xf numFmtId="0" fontId="12" fillId="0" borderId="0" xfId="0" applyFont="1" applyAlignment="1">
      <alignment horizontal="left" vertical="center" wrapText="1"/>
    </xf>
    <xf numFmtId="0" fontId="2" fillId="0" borderId="4" xfId="0" applyFont="1" applyBorder="1"/>
    <xf numFmtId="0" fontId="12" fillId="0" borderId="0" xfId="0" applyFont="1" applyAlignment="1">
      <alignment horizontal="left" wrapText="1"/>
    </xf>
    <xf numFmtId="0" fontId="21" fillId="0" borderId="2" xfId="0" applyFont="1" applyBorder="1"/>
    <xf numFmtId="0" fontId="22" fillId="0" borderId="2" xfId="0" applyFont="1" applyBorder="1"/>
    <xf numFmtId="0" fontId="21" fillId="0" borderId="3" xfId="0" applyFont="1" applyBorder="1"/>
    <xf numFmtId="0" fontId="21" fillId="0" borderId="4" xfId="0" applyFont="1" applyBorder="1"/>
    <xf numFmtId="0" fontId="21" fillId="0" borderId="0" xfId="0" applyFont="1"/>
    <xf numFmtId="0" fontId="21" fillId="0" borderId="5" xfId="0" applyFont="1" applyBorder="1"/>
    <xf numFmtId="0" fontId="21" fillId="0" borderId="10" xfId="0" applyFont="1" applyBorder="1" applyAlignment="1">
      <alignment horizontal="center"/>
    </xf>
    <xf numFmtId="0" fontId="21" fillId="0" borderId="14" xfId="0" applyFont="1" applyBorder="1" applyAlignment="1">
      <alignment horizontal="center"/>
    </xf>
    <xf numFmtId="0" fontId="21" fillId="0" borderId="2" xfId="0" applyFont="1" applyBorder="1" applyAlignment="1">
      <alignment horizontal="center"/>
    </xf>
    <xf numFmtId="0" fontId="21" fillId="0" borderId="8" xfId="0" applyFont="1" applyBorder="1" applyAlignment="1">
      <alignment horizontal="center"/>
    </xf>
    <xf numFmtId="0" fontId="21" fillId="0" borderId="13" xfId="0" applyFont="1" applyBorder="1" applyAlignment="1">
      <alignment horizontal="center"/>
    </xf>
    <xf numFmtId="0" fontId="22" fillId="0" borderId="0" xfId="0" applyFont="1"/>
    <xf numFmtId="0" fontId="21" fillId="0" borderId="0" xfId="0" applyFont="1" applyAlignment="1">
      <alignment horizontal="center"/>
    </xf>
    <xf numFmtId="164" fontId="21" fillId="0" borderId="0" xfId="0" applyNumberFormat="1" applyFont="1" applyAlignment="1">
      <alignment horizontal="center"/>
    </xf>
    <xf numFmtId="0" fontId="24" fillId="0" borderId="0" xfId="0" applyFont="1"/>
    <xf numFmtId="0" fontId="25" fillId="0" borderId="10" xfId="0" applyFont="1" applyBorder="1"/>
    <xf numFmtId="164" fontId="25" fillId="0" borderId="10" xfId="0" applyNumberFormat="1" applyFont="1" applyBorder="1" applyAlignment="1">
      <alignment horizontal="center"/>
    </xf>
    <xf numFmtId="164" fontId="25" fillId="0" borderId="22" xfId="0" applyNumberFormat="1" applyFont="1" applyBorder="1" applyAlignment="1">
      <alignment horizontal="center"/>
    </xf>
    <xf numFmtId="164" fontId="25" fillId="0" borderId="12" xfId="0" applyNumberFormat="1" applyFont="1" applyBorder="1" applyAlignment="1">
      <alignment horizontal="center"/>
    </xf>
    <xf numFmtId="0" fontId="26" fillId="0" borderId="13" xfId="0" applyFont="1" applyBorder="1"/>
    <xf numFmtId="164" fontId="26" fillId="0" borderId="13" xfId="0" applyNumberFormat="1" applyFont="1" applyBorder="1" applyAlignment="1">
      <alignment horizontal="center"/>
    </xf>
    <xf numFmtId="164" fontId="26" fillId="0" borderId="1" xfId="0" applyNumberFormat="1" applyFont="1" applyBorder="1" applyAlignment="1">
      <alignment horizontal="center"/>
    </xf>
    <xf numFmtId="164" fontId="26" fillId="0" borderId="6" xfId="0" applyNumberFormat="1" applyFont="1" applyBorder="1" applyAlignment="1">
      <alignment horizontal="center"/>
    </xf>
    <xf numFmtId="164" fontId="21" fillId="7" borderId="3" xfId="0" applyNumberFormat="1" applyFont="1" applyFill="1" applyBorder="1" applyAlignment="1">
      <alignment horizontal="center"/>
    </xf>
    <xf numFmtId="164" fontId="21" fillId="7" borderId="5" xfId="0" applyNumberFormat="1" applyFont="1" applyFill="1" applyBorder="1" applyAlignment="1">
      <alignment horizontal="center"/>
    </xf>
    <xf numFmtId="0" fontId="21" fillId="7" borderId="4" xfId="0" applyFont="1" applyFill="1" applyBorder="1"/>
    <xf numFmtId="0" fontId="21" fillId="7" borderId="0" xfId="0" applyFont="1" applyFill="1"/>
    <xf numFmtId="165" fontId="21" fillId="7" borderId="0" xfId="0" quotePrefix="1" applyNumberFormat="1" applyFont="1" applyFill="1" applyAlignment="1">
      <alignment horizontal="left"/>
    </xf>
    <xf numFmtId="164" fontId="21" fillId="7" borderId="0" xfId="0" applyNumberFormat="1" applyFont="1" applyFill="1" applyAlignment="1">
      <alignment horizontal="center"/>
    </xf>
    <xf numFmtId="0" fontId="2" fillId="7" borderId="0" xfId="0" applyFont="1" applyFill="1"/>
    <xf numFmtId="0" fontId="22" fillId="7" borderId="6" xfId="0" applyFont="1" applyFill="1" applyBorder="1"/>
    <xf numFmtId="164" fontId="21" fillId="7" borderId="1" xfId="0" applyNumberFormat="1" applyFont="1" applyFill="1" applyBorder="1" applyAlignment="1">
      <alignment horizontal="center"/>
    </xf>
    <xf numFmtId="165" fontId="21" fillId="7" borderId="1" xfId="0" applyNumberFormat="1" applyFont="1" applyFill="1" applyBorder="1" applyAlignment="1">
      <alignment horizontal="left"/>
    </xf>
    <xf numFmtId="0" fontId="21" fillId="7" borderId="1" xfId="0" applyFont="1" applyFill="1" applyBorder="1"/>
    <xf numFmtId="164" fontId="21" fillId="7" borderId="7" xfId="0" applyNumberFormat="1" applyFont="1" applyFill="1" applyBorder="1" applyAlignment="1">
      <alignment horizontal="center"/>
    </xf>
    <xf numFmtId="165" fontId="26" fillId="6" borderId="11" xfId="0" quotePrefix="1" applyNumberFormat="1" applyFont="1" applyFill="1" applyBorder="1" applyAlignment="1">
      <alignment horizontal="right"/>
    </xf>
    <xf numFmtId="0" fontId="21" fillId="7" borderId="4" xfId="0" applyFont="1" applyFill="1" applyBorder="1" applyAlignment="1">
      <alignment vertical="center"/>
    </xf>
    <xf numFmtId="0" fontId="21" fillId="7" borderId="0" xfId="0" applyFont="1" applyFill="1" applyAlignment="1">
      <alignment horizontal="left" indent="1"/>
    </xf>
    <xf numFmtId="0" fontId="22" fillId="7" borderId="0" xfId="0" applyFont="1" applyFill="1"/>
    <xf numFmtId="0" fontId="22" fillId="7" borderId="5" xfId="0" applyFont="1" applyFill="1" applyBorder="1"/>
    <xf numFmtId="0" fontId="21" fillId="7" borderId="4" xfId="0" applyFont="1" applyFill="1" applyBorder="1" applyAlignment="1">
      <alignment horizontal="left" indent="1"/>
    </xf>
    <xf numFmtId="167" fontId="21" fillId="7" borderId="0" xfId="0" quotePrefix="1" applyNumberFormat="1" applyFont="1" applyFill="1" applyAlignment="1">
      <alignment horizontal="left"/>
    </xf>
    <xf numFmtId="167" fontId="21" fillId="7" borderId="5" xfId="0" quotePrefix="1" applyNumberFormat="1" applyFont="1" applyFill="1" applyBorder="1"/>
    <xf numFmtId="0" fontId="21" fillId="7" borderId="6" xfId="0" applyFont="1" applyFill="1" applyBorder="1" applyAlignment="1">
      <alignment horizontal="left" indent="1"/>
    </xf>
    <xf numFmtId="167" fontId="21" fillId="7" borderId="1" xfId="0" quotePrefix="1" applyNumberFormat="1" applyFont="1" applyFill="1" applyBorder="1" applyAlignment="1">
      <alignment horizontal="center"/>
    </xf>
    <xf numFmtId="167" fontId="21" fillId="7" borderId="1" xfId="0" quotePrefix="1" applyNumberFormat="1" applyFont="1" applyFill="1" applyBorder="1" applyAlignment="1">
      <alignment horizontal="left"/>
    </xf>
    <xf numFmtId="0" fontId="22" fillId="7" borderId="1" xfId="0" applyFont="1" applyFill="1" applyBorder="1"/>
    <xf numFmtId="167" fontId="21" fillId="7" borderId="7" xfId="0" quotePrefix="1" applyNumberFormat="1" applyFont="1" applyFill="1" applyBorder="1"/>
    <xf numFmtId="0" fontId="12" fillId="0" borderId="4" xfId="0" applyFont="1" applyBorder="1" applyAlignment="1">
      <alignment horizontal="center"/>
    </xf>
    <xf numFmtId="165" fontId="12" fillId="0" borderId="0" xfId="0" applyNumberFormat="1" applyFont="1" applyAlignment="1">
      <alignment horizontal="center"/>
    </xf>
    <xf numFmtId="165" fontId="12" fillId="3" borderId="23" xfId="0" quotePrefix="1" applyNumberFormat="1" applyFont="1" applyFill="1" applyBorder="1" applyAlignment="1">
      <alignment horizontal="center"/>
    </xf>
    <xf numFmtId="168" fontId="2" fillId="0" borderId="0" xfId="0" quotePrefix="1" applyNumberFormat="1" applyFont="1" applyAlignment="1">
      <alignment horizontal="center"/>
    </xf>
    <xf numFmtId="9" fontId="2" fillId="2" borderId="0" xfId="0" applyNumberFormat="1" applyFont="1" applyFill="1" applyAlignment="1">
      <alignment horizontal="center"/>
    </xf>
    <xf numFmtId="168" fontId="2" fillId="2" borderId="0" xfId="1" applyNumberFormat="1" applyFont="1" applyFill="1" applyBorder="1" applyAlignment="1">
      <alignment horizontal="center"/>
    </xf>
    <xf numFmtId="0" fontId="2" fillId="2" borderId="1" xfId="0" applyFont="1" applyFill="1" applyBorder="1" applyAlignment="1">
      <alignment horizontal="center" wrapText="1"/>
    </xf>
    <xf numFmtId="0" fontId="2" fillId="2" borderId="1" xfId="0" applyFont="1" applyFill="1" applyBorder="1" applyAlignment="1">
      <alignment horizontal="center" vertical="center"/>
    </xf>
    <xf numFmtId="0" fontId="18" fillId="2" borderId="4" xfId="0" applyFont="1" applyFill="1" applyBorder="1"/>
    <xf numFmtId="0" fontId="27" fillId="0" borderId="8" xfId="0" applyFont="1" applyBorder="1"/>
    <xf numFmtId="0" fontId="27" fillId="0" borderId="2" xfId="0" applyFont="1" applyBorder="1"/>
    <xf numFmtId="0" fontId="27" fillId="0" borderId="4" xfId="0" applyFont="1" applyBorder="1"/>
    <xf numFmtId="9" fontId="28" fillId="2" borderId="12" xfId="0" applyNumberFormat="1" applyFont="1" applyFill="1" applyBorder="1" applyAlignment="1">
      <alignment horizontal="center"/>
    </xf>
    <xf numFmtId="168" fontId="28" fillId="2" borderId="23" xfId="1" applyNumberFormat="1" applyFont="1" applyFill="1" applyBorder="1" applyAlignment="1">
      <alignment horizontal="center"/>
    </xf>
    <xf numFmtId="9" fontId="29" fillId="2" borderId="12" xfId="0" applyNumberFormat="1" applyFont="1" applyFill="1" applyBorder="1" applyAlignment="1">
      <alignment horizontal="center"/>
    </xf>
    <xf numFmtId="168" fontId="29" fillId="2" borderId="23" xfId="1" applyNumberFormat="1" applyFont="1" applyFill="1" applyBorder="1" applyAlignment="1">
      <alignment horizontal="center"/>
    </xf>
    <xf numFmtId="0" fontId="28" fillId="2" borderId="0" xfId="0" quotePrefix="1" applyFont="1" applyFill="1" applyAlignment="1">
      <alignment horizontal="right"/>
    </xf>
    <xf numFmtId="0" fontId="29" fillId="2" borderId="0" xfId="0" quotePrefix="1" applyFont="1" applyFill="1" applyAlignment="1">
      <alignment horizontal="right"/>
    </xf>
    <xf numFmtId="0" fontId="18" fillId="0" borderId="0" xfId="0" applyFont="1" applyAlignment="1">
      <alignment horizontal="left" wrapText="1"/>
    </xf>
    <xf numFmtId="0" fontId="27" fillId="2" borderId="4" xfId="0" applyFont="1" applyFill="1" applyBorder="1"/>
    <xf numFmtId="0" fontId="28" fillId="2" borderId="0" xfId="0" applyFont="1" applyFill="1"/>
    <xf numFmtId="0" fontId="2" fillId="0" borderId="0" xfId="0" quotePrefix="1" applyFont="1"/>
    <xf numFmtId="165" fontId="30" fillId="6" borderId="11" xfId="0" applyNumberFormat="1" applyFont="1" applyFill="1" applyBorder="1"/>
    <xf numFmtId="4" fontId="24" fillId="7" borderId="0" xfId="0" applyNumberFormat="1" applyFont="1" applyFill="1" applyAlignment="1">
      <alignment horizontal="right"/>
    </xf>
    <xf numFmtId="0" fontId="13" fillId="7" borderId="8" xfId="0" applyFont="1" applyFill="1" applyBorder="1"/>
    <xf numFmtId="0" fontId="2" fillId="7" borderId="2" xfId="0" applyFont="1" applyFill="1" applyBorder="1"/>
    <xf numFmtId="0" fontId="2" fillId="7" borderId="3" xfId="0" applyFont="1" applyFill="1" applyBorder="1"/>
    <xf numFmtId="0" fontId="2" fillId="7" borderId="4" xfId="0" applyFont="1" applyFill="1" applyBorder="1"/>
    <xf numFmtId="0" fontId="2" fillId="7" borderId="5" xfId="0" applyFont="1" applyFill="1" applyBorder="1"/>
    <xf numFmtId="0" fontId="12" fillId="7" borderId="4" xfId="0" applyFont="1" applyFill="1" applyBorder="1"/>
    <xf numFmtId="9" fontId="9" fillId="7" borderId="0" xfId="0" applyNumberFormat="1" applyFont="1" applyFill="1" applyAlignment="1">
      <alignment horizontal="center"/>
    </xf>
    <xf numFmtId="9" fontId="2" fillId="7" borderId="0" xfId="0" applyNumberFormat="1" applyFont="1" applyFill="1"/>
    <xf numFmtId="0" fontId="31" fillId="7" borderId="0" xfId="0" applyFont="1" applyFill="1"/>
    <xf numFmtId="0" fontId="2" fillId="7" borderId="0" xfId="0" applyFont="1" applyFill="1" applyAlignment="1">
      <alignment horizontal="center"/>
    </xf>
    <xf numFmtId="0" fontId="2" fillId="7" borderId="5" xfId="0" applyFont="1" applyFill="1" applyBorder="1" applyAlignment="1">
      <alignment horizontal="center"/>
    </xf>
    <xf numFmtId="3" fontId="25" fillId="7" borderId="0" xfId="0" applyNumberFormat="1" applyFont="1" applyFill="1" applyAlignment="1">
      <alignment horizontal="center"/>
    </xf>
    <xf numFmtId="165" fontId="14" fillId="7" borderId="0" xfId="0" applyNumberFormat="1" applyFont="1" applyFill="1" applyAlignment="1">
      <alignment horizontal="center"/>
    </xf>
    <xf numFmtId="2" fontId="14" fillId="7" borderId="0" xfId="0" applyNumberFormat="1" applyFont="1" applyFill="1" applyAlignment="1">
      <alignment horizontal="center"/>
    </xf>
    <xf numFmtId="0" fontId="30" fillId="7" borderId="0" xfId="0" applyFont="1" applyFill="1" applyAlignment="1">
      <alignment horizontal="center"/>
    </xf>
    <xf numFmtId="165" fontId="14" fillId="7" borderId="11" xfId="0" applyNumberFormat="1" applyFont="1" applyFill="1" applyBorder="1" applyAlignment="1">
      <alignment horizontal="center"/>
    </xf>
    <xf numFmtId="165" fontId="30" fillId="7" borderId="0" xfId="0" applyNumberFormat="1" applyFont="1" applyFill="1"/>
    <xf numFmtId="0" fontId="2" fillId="7" borderId="0" xfId="0" applyFont="1" applyFill="1" applyAlignment="1">
      <alignment horizontal="center" wrapText="1"/>
    </xf>
    <xf numFmtId="0" fontId="2" fillId="7" borderId="0" xfId="0" applyFont="1" applyFill="1" applyAlignment="1">
      <alignment vertical="center"/>
    </xf>
    <xf numFmtId="0" fontId="2" fillId="7" borderId="0" xfId="0" quotePrefix="1" applyFont="1" applyFill="1"/>
    <xf numFmtId="0" fontId="15" fillId="7" borderId="4" xfId="0" applyFont="1" applyFill="1" applyBorder="1"/>
    <xf numFmtId="0" fontId="15" fillId="7" borderId="0" xfId="0" applyFont="1" applyFill="1"/>
    <xf numFmtId="10" fontId="15" fillId="7" borderId="0" xfId="0" applyNumberFormat="1" applyFont="1" applyFill="1" applyAlignment="1">
      <alignment horizontal="center"/>
    </xf>
    <xf numFmtId="10" fontId="15" fillId="6" borderId="10" xfId="0" applyNumberFormat="1" applyFont="1" applyFill="1" applyBorder="1" applyAlignment="1">
      <alignment horizontal="center"/>
    </xf>
    <xf numFmtId="0" fontId="2" fillId="8" borderId="8" xfId="0" applyFont="1" applyFill="1" applyBorder="1"/>
    <xf numFmtId="0" fontId="15" fillId="8" borderId="2" xfId="0" applyFont="1" applyFill="1" applyBorder="1"/>
    <xf numFmtId="10" fontId="15" fillId="8" borderId="2" xfId="0" applyNumberFormat="1" applyFont="1" applyFill="1" applyBorder="1" applyAlignment="1">
      <alignment horizontal="center"/>
    </xf>
    <xf numFmtId="0" fontId="2" fillId="8" borderId="2" xfId="0" applyFont="1" applyFill="1" applyBorder="1"/>
    <xf numFmtId="0" fontId="2" fillId="8" borderId="3" xfId="0" applyFont="1" applyFill="1" applyBorder="1"/>
    <xf numFmtId="0" fontId="2" fillId="8" borderId="4" xfId="0" applyFont="1" applyFill="1" applyBorder="1"/>
    <xf numFmtId="0" fontId="15" fillId="8" borderId="0" xfId="0" applyFont="1" applyFill="1"/>
    <xf numFmtId="10" fontId="15" fillId="8" borderId="0" xfId="0" applyNumberFormat="1" applyFont="1" applyFill="1" applyAlignment="1">
      <alignment horizontal="center"/>
    </xf>
    <xf numFmtId="0" fontId="2" fillId="8" borderId="0" xfId="0" applyFont="1" applyFill="1"/>
    <xf numFmtId="0" fontId="2" fillId="8" borderId="5" xfId="0" applyFont="1" applyFill="1" applyBorder="1"/>
    <xf numFmtId="0" fontId="12" fillId="8" borderId="4" xfId="0" applyFont="1" applyFill="1" applyBorder="1"/>
    <xf numFmtId="9" fontId="9" fillId="8" borderId="0" xfId="0" applyNumberFormat="1" applyFont="1" applyFill="1" applyAlignment="1">
      <alignment horizontal="center"/>
    </xf>
    <xf numFmtId="0" fontId="32" fillId="8" borderId="0" xfId="0" applyFont="1" applyFill="1"/>
    <xf numFmtId="0" fontId="2" fillId="8" borderId="0" xfId="0" applyFont="1" applyFill="1" applyAlignment="1">
      <alignment horizontal="center"/>
    </xf>
    <xf numFmtId="4" fontId="24" fillId="8" borderId="0" xfId="0" applyNumberFormat="1" applyFont="1" applyFill="1" applyAlignment="1">
      <alignment horizontal="right"/>
    </xf>
    <xf numFmtId="3" fontId="26" fillId="8" borderId="0" xfId="0" applyNumberFormat="1" applyFont="1" applyFill="1" applyAlignment="1">
      <alignment horizontal="center"/>
    </xf>
    <xf numFmtId="165" fontId="14" fillId="8" borderId="0" xfId="0" applyNumberFormat="1" applyFont="1" applyFill="1" applyAlignment="1">
      <alignment horizontal="center"/>
    </xf>
    <xf numFmtId="2" fontId="14" fillId="8" borderId="0" xfId="0" applyNumberFormat="1" applyFont="1" applyFill="1" applyAlignment="1">
      <alignment horizontal="center"/>
    </xf>
    <xf numFmtId="0" fontId="30" fillId="8" borderId="0" xfId="0" applyFont="1" applyFill="1" applyAlignment="1">
      <alignment horizontal="center"/>
    </xf>
    <xf numFmtId="165" fontId="14" fillId="8" borderId="11" xfId="0" applyNumberFormat="1" applyFont="1" applyFill="1" applyBorder="1" applyAlignment="1">
      <alignment horizontal="center"/>
    </xf>
    <xf numFmtId="10" fontId="2" fillId="8" borderId="0" xfId="0" applyNumberFormat="1" applyFont="1" applyFill="1"/>
    <xf numFmtId="0" fontId="2" fillId="8" borderId="0" xfId="0" applyFont="1" applyFill="1" applyAlignment="1">
      <alignment vertical="center"/>
    </xf>
    <xf numFmtId="0" fontId="2" fillId="8" borderId="0" xfId="0" quotePrefix="1" applyFont="1" applyFill="1"/>
    <xf numFmtId="0" fontId="2" fillId="8" borderId="1" xfId="0" applyFont="1" applyFill="1" applyBorder="1"/>
    <xf numFmtId="0" fontId="2" fillId="8" borderId="1" xfId="0" quotePrefix="1" applyFont="1" applyFill="1" applyBorder="1"/>
    <xf numFmtId="9" fontId="2" fillId="0" borderId="0" xfId="0" applyNumberFormat="1" applyFont="1"/>
    <xf numFmtId="3" fontId="29" fillId="2" borderId="0" xfId="0" applyNumberFormat="1" applyFont="1" applyFill="1" applyAlignment="1">
      <alignment horizontal="center"/>
    </xf>
    <xf numFmtId="3" fontId="34" fillId="2" borderId="0" xfId="0" applyNumberFormat="1" applyFont="1" applyFill="1" applyAlignment="1">
      <alignment horizontal="center"/>
    </xf>
    <xf numFmtId="3" fontId="29" fillId="0" borderId="0" xfId="0" applyNumberFormat="1" applyFont="1" applyAlignment="1">
      <alignment horizontal="center"/>
    </xf>
    <xf numFmtId="3" fontId="34" fillId="0" borderId="0" xfId="0" applyNumberFormat="1" applyFont="1" applyAlignment="1">
      <alignment horizontal="center"/>
    </xf>
    <xf numFmtId="0" fontId="13" fillId="2" borderId="15" xfId="0" applyFont="1" applyFill="1" applyBorder="1"/>
    <xf numFmtId="0" fontId="2" fillId="2" borderId="20" xfId="0" applyFont="1" applyFill="1" applyBorder="1"/>
    <xf numFmtId="0" fontId="2" fillId="2" borderId="21" xfId="0" applyFont="1" applyFill="1" applyBorder="1"/>
    <xf numFmtId="0" fontId="13" fillId="9" borderId="20" xfId="0" applyFont="1" applyFill="1" applyBorder="1" applyAlignment="1">
      <alignment horizontal="center" vertical="center"/>
    </xf>
    <xf numFmtId="0" fontId="2" fillId="2" borderId="21" xfId="0" applyFont="1" applyFill="1" applyBorder="1" applyAlignment="1">
      <alignment horizontal="center" vertical="top"/>
    </xf>
    <xf numFmtId="0" fontId="2" fillId="2" borderId="21" xfId="0" applyFont="1" applyFill="1" applyBorder="1" applyAlignment="1">
      <alignment horizontal="center"/>
    </xf>
    <xf numFmtId="3" fontId="29" fillId="2" borderId="21" xfId="0" applyNumberFormat="1" applyFont="1" applyFill="1" applyBorder="1" applyAlignment="1">
      <alignment horizontal="center"/>
    </xf>
    <xf numFmtId="0" fontId="2" fillId="5" borderId="20" xfId="0" applyFont="1" applyFill="1" applyBorder="1"/>
    <xf numFmtId="0" fontId="13" fillId="4" borderId="20" xfId="0" applyFont="1" applyFill="1" applyBorder="1" applyAlignment="1">
      <alignment horizontal="center" vertical="center"/>
    </xf>
    <xf numFmtId="3" fontId="34" fillId="2" borderId="21" xfId="0" applyNumberFormat="1" applyFont="1" applyFill="1" applyBorder="1" applyAlignment="1">
      <alignment horizontal="center"/>
    </xf>
    <xf numFmtId="0" fontId="2" fillId="2" borderId="18" xfId="0" applyFont="1" applyFill="1" applyBorder="1"/>
    <xf numFmtId="0" fontId="18" fillId="2" borderId="20" xfId="0" applyFont="1" applyFill="1" applyBorder="1"/>
    <xf numFmtId="0" fontId="2" fillId="2" borderId="20" xfId="0" applyFont="1" applyFill="1" applyBorder="1" applyAlignment="1">
      <alignment horizontal="center"/>
    </xf>
    <xf numFmtId="3" fontId="29" fillId="0" borderId="21" xfId="0" applyNumberFormat="1" applyFont="1" applyBorder="1" applyAlignment="1">
      <alignment horizontal="center"/>
    </xf>
    <xf numFmtId="3" fontId="34" fillId="0" borderId="21" xfId="0" applyNumberFormat="1" applyFont="1" applyBorder="1" applyAlignment="1">
      <alignment horizontal="center"/>
    </xf>
    <xf numFmtId="0" fontId="24" fillId="0" borderId="4" xfId="0" applyFont="1" applyBorder="1" applyAlignment="1">
      <alignment vertical="top"/>
    </xf>
    <xf numFmtId="9" fontId="24" fillId="0" borderId="0" xfId="2" applyFont="1" applyFill="1" applyBorder="1" applyAlignment="1">
      <alignment horizontal="center" vertical="top"/>
    </xf>
    <xf numFmtId="165" fontId="25" fillId="6" borderId="25" xfId="0" applyNumberFormat="1" applyFont="1" applyFill="1" applyBorder="1"/>
    <xf numFmtId="4" fontId="25" fillId="7" borderId="0" xfId="0" applyNumberFormat="1" applyFont="1" applyFill="1" applyAlignment="1">
      <alignment horizontal="right"/>
    </xf>
    <xf numFmtId="0" fontId="21" fillId="7" borderId="0" xfId="0" quotePrefix="1" applyFont="1" applyFill="1" applyAlignment="1">
      <alignment horizontal="center"/>
    </xf>
    <xf numFmtId="0" fontId="21" fillId="7" borderId="0" xfId="0" applyFont="1" applyFill="1" applyAlignment="1">
      <alignment horizontal="center"/>
    </xf>
    <xf numFmtId="164" fontId="27" fillId="7" borderId="2" xfId="0" applyNumberFormat="1" applyFont="1" applyFill="1" applyBorder="1" applyAlignment="1">
      <alignment horizontal="center"/>
    </xf>
    <xf numFmtId="164" fontId="21" fillId="7" borderId="2" xfId="0" applyNumberFormat="1" applyFont="1" applyFill="1" applyBorder="1" applyAlignment="1">
      <alignment horizontal="center"/>
    </xf>
    <xf numFmtId="0" fontId="21" fillId="7" borderId="0" xfId="0" quotePrefix="1" applyFont="1" applyFill="1" applyAlignment="1">
      <alignment horizontal="center" vertical="center"/>
    </xf>
    <xf numFmtId="0" fontId="21" fillId="7" borderId="0" xfId="0" applyFont="1" applyFill="1" applyAlignment="1">
      <alignment horizontal="center" vertical="center"/>
    </xf>
    <xf numFmtId="4" fontId="25" fillId="7" borderId="1" xfId="0" applyNumberFormat="1" applyFont="1" applyFill="1" applyBorder="1" applyAlignment="1">
      <alignment horizontal="right"/>
    </xf>
    <xf numFmtId="167" fontId="21" fillId="6" borderId="10" xfId="0" quotePrefix="1" applyNumberFormat="1" applyFont="1" applyFill="1" applyBorder="1" applyAlignment="1">
      <alignment horizontal="center"/>
    </xf>
    <xf numFmtId="165" fontId="26" fillId="6" borderId="25" xfId="0" applyNumberFormat="1" applyFont="1" applyFill="1" applyBorder="1"/>
    <xf numFmtId="4" fontId="26" fillId="7" borderId="0" xfId="0" applyNumberFormat="1" applyFont="1" applyFill="1" applyAlignment="1">
      <alignment horizontal="right"/>
    </xf>
    <xf numFmtId="4" fontId="26" fillId="7" borderId="1" xfId="0" applyNumberFormat="1" applyFont="1" applyFill="1" applyBorder="1" applyAlignment="1">
      <alignment horizontal="right"/>
    </xf>
    <xf numFmtId="3" fontId="26" fillId="7" borderId="0" xfId="0" applyNumberFormat="1" applyFont="1" applyFill="1" applyAlignment="1">
      <alignment horizontal="center"/>
    </xf>
    <xf numFmtId="14" fontId="34" fillId="0" borderId="0" xfId="0" quotePrefix="1" applyNumberFormat="1" applyFont="1" applyAlignment="1">
      <alignment horizontal="center"/>
    </xf>
    <xf numFmtId="0" fontId="12" fillId="0" borderId="0" xfId="0" applyFont="1" applyAlignment="1">
      <alignment horizontal="left" wrapText="1"/>
    </xf>
    <xf numFmtId="0" fontId="2" fillId="8" borderId="0" xfId="0" applyFont="1" applyFill="1" applyAlignment="1">
      <alignment horizontal="center" wrapText="1"/>
    </xf>
    <xf numFmtId="0" fontId="2" fillId="8" borderId="0" xfId="0" applyFont="1" applyFill="1" applyAlignment="1">
      <alignment horizontal="left" wrapText="1"/>
    </xf>
    <xf numFmtId="0" fontId="12" fillId="0" borderId="2" xfId="0" applyFont="1" applyBorder="1" applyAlignment="1">
      <alignment horizontal="left" wrapText="1"/>
    </xf>
    <xf numFmtId="0" fontId="21" fillId="0" borderId="12" xfId="0" applyFont="1" applyBorder="1" applyAlignment="1">
      <alignment horizontal="center"/>
    </xf>
    <xf numFmtId="0" fontId="21" fillId="0" borderId="22" xfId="0" applyFont="1" applyBorder="1" applyAlignment="1">
      <alignment horizontal="center"/>
    </xf>
    <xf numFmtId="0" fontId="21" fillId="7" borderId="0" xfId="0" applyFont="1" applyFill="1" applyAlignment="1">
      <alignment horizontal="center" vertical="center"/>
    </xf>
    <xf numFmtId="0" fontId="12" fillId="0" borderId="0" xfId="0" applyFont="1" applyAlignment="1">
      <alignment horizontal="left" vertical="center" wrapText="1"/>
    </xf>
    <xf numFmtId="166" fontId="8" fillId="0" borderId="0" xfId="0" applyNumberFormat="1" applyFont="1" applyAlignment="1">
      <alignment horizontal="center"/>
    </xf>
    <xf numFmtId="0" fontId="10" fillId="0" borderId="0" xfId="0" applyFont="1" applyAlignment="1">
      <alignment horizontal="center"/>
    </xf>
    <xf numFmtId="0" fontId="2" fillId="7" borderId="0" xfId="0" applyFont="1" applyFill="1" applyAlignment="1">
      <alignment horizontal="center" wrapText="1"/>
    </xf>
    <xf numFmtId="0" fontId="2" fillId="7" borderId="5" xfId="0" applyFont="1" applyFill="1" applyBorder="1" applyAlignment="1">
      <alignment horizontal="center" wrapText="1"/>
    </xf>
    <xf numFmtId="0" fontId="2" fillId="2" borderId="0" xfId="0" applyFont="1" applyFill="1" applyAlignment="1">
      <alignment horizontal="left" wrapText="1"/>
    </xf>
    <xf numFmtId="0" fontId="2" fillId="7" borderId="0" xfId="0" applyFont="1" applyFill="1" applyAlignment="1">
      <alignment horizontal="left" wrapText="1"/>
    </xf>
    <xf numFmtId="0" fontId="2" fillId="8" borderId="5" xfId="0" applyFont="1" applyFill="1" applyBorder="1" applyAlignment="1">
      <alignment horizontal="center" wrapText="1"/>
    </xf>
    <xf numFmtId="164" fontId="35" fillId="7" borderId="2" xfId="0" quotePrefix="1" applyNumberFormat="1" applyFont="1" applyFill="1" applyBorder="1" applyAlignment="1">
      <alignment horizontal="center" wrapText="1"/>
    </xf>
    <xf numFmtId="0" fontId="2" fillId="2" borderId="0" xfId="0" applyFont="1" applyFill="1" applyAlignment="1">
      <alignment horizontal="center" wrapText="1"/>
    </xf>
    <xf numFmtId="0" fontId="2" fillId="2" borderId="25" xfId="0" applyFont="1" applyFill="1" applyBorder="1" applyAlignment="1">
      <alignment horizontal="center" wrapText="1"/>
    </xf>
    <xf numFmtId="0" fontId="2" fillId="3" borderId="0" xfId="0" applyFont="1" applyFill="1" applyAlignment="1">
      <alignment horizontal="center" wrapText="1"/>
    </xf>
    <xf numFmtId="0" fontId="2" fillId="3" borderId="1" xfId="0" applyFont="1" applyFill="1" applyBorder="1" applyAlignment="1">
      <alignment horizontal="center" wrapText="1"/>
    </xf>
    <xf numFmtId="0" fontId="4" fillId="2" borderId="12" xfId="0" applyFont="1" applyFill="1" applyBorder="1" applyAlignment="1">
      <alignment horizontal="center"/>
    </xf>
    <xf numFmtId="0" fontId="4" fillId="2" borderId="22" xfId="0" applyFont="1" applyFill="1" applyBorder="1" applyAlignment="1">
      <alignment horizontal="center"/>
    </xf>
    <xf numFmtId="0" fontId="4" fillId="2" borderId="23" xfId="0" applyFont="1" applyFill="1" applyBorder="1" applyAlignment="1">
      <alignment horizontal="center"/>
    </xf>
    <xf numFmtId="0" fontId="2" fillId="2" borderId="0" xfId="0" applyFont="1" applyFill="1" applyAlignment="1">
      <alignment horizontal="center"/>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0033CC"/>
      <color rgb="FFCCECFF"/>
      <color rgb="FF000099"/>
      <color rgb="FFFFFFCC"/>
      <color rgb="FFCCFFCC"/>
      <color rgb="FF008000"/>
      <color rgb="FFFFFF99"/>
      <color rgb="FFE6F7FA"/>
      <color rgb="FFFFFF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836590574941844"/>
          <c:y val="0.12704943457318413"/>
          <c:w val="0.76454397039469912"/>
          <c:h val="0.74180476315310573"/>
        </c:manualLayout>
      </c:layout>
      <c:scatterChart>
        <c:scatterStyle val="smoothMarker"/>
        <c:varyColors val="0"/>
        <c:ser>
          <c:idx val="0"/>
          <c:order val="0"/>
          <c:tx>
            <c:v>Project S</c:v>
          </c:tx>
          <c:spPr>
            <a:ln w="25400">
              <a:solidFill>
                <a:srgbClr val="000080"/>
              </a:solidFill>
              <a:prstDash val="solid"/>
            </a:ln>
          </c:spPr>
          <c:marker>
            <c:symbol val="triangle"/>
            <c:size val="5"/>
            <c:spPr>
              <a:solidFill>
                <a:srgbClr val="000080"/>
              </a:solidFill>
              <a:ln>
                <a:solidFill>
                  <a:srgbClr val="000080"/>
                </a:solidFill>
                <a:prstDash val="solid"/>
              </a:ln>
            </c:spPr>
          </c:marker>
          <c:xVal>
            <c:numRef>
              <c:f>'11 Chapter model'!$B$159:$B$164</c:f>
              <c:numCache>
                <c:formatCode>0%</c:formatCode>
                <c:ptCount val="6"/>
              </c:numCache>
            </c:numRef>
          </c:xVal>
          <c:yVal>
            <c:numRef>
              <c:f>'11 Chapter model'!$C$159:$C$164</c:f>
              <c:numCache>
                <c:formatCode>#,##0.00</c:formatCode>
                <c:ptCount val="6"/>
              </c:numCache>
            </c:numRef>
          </c:yVal>
          <c:smooth val="1"/>
          <c:extLst>
            <c:ext xmlns:c16="http://schemas.microsoft.com/office/drawing/2014/chart" uri="{C3380CC4-5D6E-409C-BE32-E72D297353CC}">
              <c16:uniqueId val="{00000000-12BA-409D-A992-0AD1F604AD03}"/>
            </c:ext>
          </c:extLst>
        </c:ser>
        <c:dLbls>
          <c:showLegendKey val="0"/>
          <c:showVal val="0"/>
          <c:showCatName val="0"/>
          <c:showSerName val="0"/>
          <c:showPercent val="0"/>
          <c:showBubbleSize val="0"/>
        </c:dLbls>
        <c:axId val="217568000"/>
        <c:axId val="217569920"/>
      </c:scatterChart>
      <c:valAx>
        <c:axId val="217568000"/>
        <c:scaling>
          <c:orientation val="minMax"/>
          <c:max val="0.2"/>
        </c:scaling>
        <c:delete val="0"/>
        <c:axPos val="b"/>
        <c:title>
          <c:tx>
            <c:rich>
              <a:bodyPr/>
              <a:lstStyle/>
              <a:p>
                <a:pPr>
                  <a:defRPr sz="900" b="1" i="0" u="none" strike="noStrike" baseline="0">
                    <a:solidFill>
                      <a:srgbClr val="000000"/>
                    </a:solidFill>
                    <a:latin typeface="Arial"/>
                    <a:ea typeface="Arial"/>
                    <a:cs typeface="Arial"/>
                  </a:defRPr>
                </a:pPr>
                <a:r>
                  <a:rPr lang="en-US"/>
                  <a:t>Cost of Capital (%)</a:t>
                </a:r>
              </a:p>
              <a:p>
                <a:pPr>
                  <a:defRPr sz="900" b="1" i="0" u="none" strike="noStrike" baseline="0">
                    <a:solidFill>
                      <a:srgbClr val="000000"/>
                    </a:solidFill>
                    <a:latin typeface="Arial"/>
                    <a:ea typeface="Arial"/>
                    <a:cs typeface="Arial"/>
                  </a:defRPr>
                </a:pPr>
                <a:r>
                  <a:rPr lang="en-US"/>
                  <a:t> </a:t>
                </a:r>
              </a:p>
            </c:rich>
          </c:tx>
          <c:layout>
            <c:manualLayout>
              <c:xMode val="edge"/>
              <c:yMode val="edge"/>
              <c:x val="0.62049919660319941"/>
              <c:y val="0.87800038508699929"/>
            </c:manualLayout>
          </c:layout>
          <c:overlay val="0"/>
          <c:spPr>
            <a:noFill/>
            <a:ln w="25400">
              <a:noFill/>
            </a:ln>
          </c:spPr>
        </c:title>
        <c:numFmt formatCode="0%" sourceLinked="0"/>
        <c:majorTickMark val="out"/>
        <c:minorTickMark val="none"/>
        <c:tickLblPos val="nextTo"/>
        <c:spPr>
          <a:ln w="38100">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217569920"/>
        <c:crosses val="autoZero"/>
        <c:crossBetween val="midCat"/>
      </c:valAx>
      <c:valAx>
        <c:axId val="217569920"/>
        <c:scaling>
          <c:orientation val="minMax"/>
          <c:max val="300"/>
          <c:min val="-100"/>
        </c:scaling>
        <c:delete val="0"/>
        <c:axPos val="l"/>
        <c:title>
          <c:tx>
            <c:rich>
              <a:bodyPr rot="60000" vert="horz"/>
              <a:lstStyle/>
              <a:p>
                <a:pPr algn="ctr">
                  <a:defRPr sz="900" b="1" i="0" u="none" strike="noStrike" baseline="0">
                    <a:solidFill>
                      <a:srgbClr val="000000"/>
                    </a:solidFill>
                    <a:latin typeface="Arial"/>
                    <a:ea typeface="Arial"/>
                    <a:cs typeface="Arial"/>
                  </a:defRPr>
                </a:pPr>
                <a:r>
                  <a:rPr lang="en-US"/>
                  <a:t>NPV ($)  </a:t>
                </a:r>
              </a:p>
            </c:rich>
          </c:tx>
          <c:layout>
            <c:manualLayout>
              <c:xMode val="edge"/>
              <c:yMode val="edge"/>
              <c:x val="9.9722991689750726E-2"/>
              <c:y val="2.049180327868855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217568000"/>
        <c:crosses val="autoZero"/>
        <c:crossBetween val="midCat"/>
        <c:majorUnit val="100"/>
      </c:valAx>
      <c:spPr>
        <a:noFill/>
        <a:ln w="25400">
          <a:noFill/>
        </a:ln>
      </c:spPr>
    </c:plotArea>
    <c:plotVisOnly val="1"/>
    <c:dispBlanksAs val="gap"/>
    <c:showDLblsOverMax val="0"/>
  </c:chart>
  <c:spPr>
    <a:solidFill>
      <a:srgbClr val="FFFFFF"/>
    </a:solidFill>
    <a:ln w="9525">
      <a:noFill/>
    </a:ln>
  </c:spPr>
  <c:txPr>
    <a:bodyPr/>
    <a:lstStyle/>
    <a:p>
      <a:pPr>
        <a:defRPr sz="900" b="1" i="0" u="none" strike="noStrike" baseline="0">
          <a:solidFill>
            <a:srgbClr val="000000"/>
          </a:solidFill>
          <a:latin typeface="Arial"/>
          <a:ea typeface="Arial"/>
          <a:cs typeface="Arial"/>
        </a:defRPr>
      </a:pPr>
      <a:endParaRPr lang="en-US"/>
    </a:p>
  </c:txPr>
  <c:printSettings>
    <c:headerFooter alignWithMargins="0"/>
    <c:pageMargins b="1" l="0.75000000000000222" r="0.75000000000000222" t="1" header="0.5" footer="0.5"/>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55794385061224"/>
          <c:y val="0.11524163568773239"/>
          <c:w val="0.82180461749176725"/>
          <c:h val="0.75464684014870276"/>
        </c:manualLayout>
      </c:layout>
      <c:scatterChart>
        <c:scatterStyle val="smoothMarker"/>
        <c:varyColors val="0"/>
        <c:ser>
          <c:idx val="0"/>
          <c:order val="0"/>
          <c:tx>
            <c:v>Project S</c:v>
          </c:tx>
          <c:spPr>
            <a:ln w="25400">
              <a:solidFill>
                <a:srgbClr val="000080"/>
              </a:solidFill>
              <a:prstDash val="solid"/>
            </a:ln>
          </c:spPr>
          <c:marker>
            <c:symbol val="none"/>
          </c:marker>
          <c:xVal>
            <c:numRef>
              <c:f>'11 Chapter model'!$B$181:$B$188</c:f>
              <c:numCache>
                <c:formatCode>0%</c:formatCode>
                <c:ptCount val="8"/>
                <c:pt idx="0">
                  <c:v>0</c:v>
                </c:pt>
                <c:pt idx="1">
                  <c:v>0.05</c:v>
                </c:pt>
                <c:pt idx="2">
                  <c:v>0.1</c:v>
                </c:pt>
                <c:pt idx="3" formatCode="0.00%">
                  <c:v>0.11974756210577224</c:v>
                </c:pt>
                <c:pt idx="4" formatCode="0.00%">
                  <c:v>0.13549204147232771</c:v>
                </c:pt>
                <c:pt idx="5" formatCode="0.00%">
                  <c:v>0.14488846697412999</c:v>
                </c:pt>
                <c:pt idx="6">
                  <c:v>0.15</c:v>
                </c:pt>
                <c:pt idx="7">
                  <c:v>0.2</c:v>
                </c:pt>
              </c:numCache>
            </c:numRef>
          </c:xVal>
          <c:yVal>
            <c:numRef>
              <c:f>'11 Chapter model'!$C$181:$C$188</c:f>
              <c:numCache>
                <c:formatCode>#,##0.00</c:formatCode>
                <c:ptCount val="8"/>
              </c:numCache>
            </c:numRef>
          </c:yVal>
          <c:smooth val="1"/>
          <c:extLst>
            <c:ext xmlns:c16="http://schemas.microsoft.com/office/drawing/2014/chart" uri="{C3380CC4-5D6E-409C-BE32-E72D297353CC}">
              <c16:uniqueId val="{00000000-5B08-4BF0-81E3-945FD6696648}"/>
            </c:ext>
          </c:extLst>
        </c:ser>
        <c:ser>
          <c:idx val="1"/>
          <c:order val="1"/>
          <c:tx>
            <c:v>Project L</c:v>
          </c:tx>
          <c:spPr>
            <a:ln w="25400">
              <a:solidFill>
                <a:srgbClr val="800000"/>
              </a:solidFill>
              <a:prstDash val="lgDash"/>
            </a:ln>
          </c:spPr>
          <c:marker>
            <c:symbol val="none"/>
          </c:marker>
          <c:xVal>
            <c:numRef>
              <c:f>'11 Chapter model'!$B$181:$B$188</c:f>
              <c:numCache>
                <c:formatCode>0%</c:formatCode>
                <c:ptCount val="8"/>
                <c:pt idx="0">
                  <c:v>0</c:v>
                </c:pt>
                <c:pt idx="1">
                  <c:v>0.05</c:v>
                </c:pt>
                <c:pt idx="2">
                  <c:v>0.1</c:v>
                </c:pt>
                <c:pt idx="3" formatCode="0.00%">
                  <c:v>0.11974756210577224</c:v>
                </c:pt>
                <c:pt idx="4" formatCode="0.00%">
                  <c:v>0.13549204147232771</c:v>
                </c:pt>
                <c:pt idx="5" formatCode="0.00%">
                  <c:v>0.14488846697412999</c:v>
                </c:pt>
                <c:pt idx="6">
                  <c:v>0.15</c:v>
                </c:pt>
                <c:pt idx="7">
                  <c:v>0.2</c:v>
                </c:pt>
              </c:numCache>
            </c:numRef>
          </c:xVal>
          <c:yVal>
            <c:numRef>
              <c:f>'11 Chapter model'!$D$181:$D$188</c:f>
              <c:numCache>
                <c:formatCode>#,##0.00</c:formatCode>
                <c:ptCount val="8"/>
              </c:numCache>
            </c:numRef>
          </c:yVal>
          <c:smooth val="1"/>
          <c:extLst>
            <c:ext xmlns:c16="http://schemas.microsoft.com/office/drawing/2014/chart" uri="{C3380CC4-5D6E-409C-BE32-E72D297353CC}">
              <c16:uniqueId val="{00000001-5B08-4BF0-81E3-945FD6696648}"/>
            </c:ext>
          </c:extLst>
        </c:ser>
        <c:dLbls>
          <c:showLegendKey val="0"/>
          <c:showVal val="0"/>
          <c:showCatName val="0"/>
          <c:showSerName val="0"/>
          <c:showPercent val="0"/>
          <c:showBubbleSize val="0"/>
        </c:dLbls>
        <c:axId val="217497984"/>
        <c:axId val="217499904"/>
      </c:scatterChart>
      <c:valAx>
        <c:axId val="217497984"/>
        <c:scaling>
          <c:orientation val="minMax"/>
          <c:max val="0.2"/>
        </c:scaling>
        <c:delete val="0"/>
        <c:axPos val="b"/>
        <c:title>
          <c:tx>
            <c:rich>
              <a:bodyPr/>
              <a:lstStyle/>
              <a:p>
                <a:pPr>
                  <a:defRPr sz="900" b="1" i="0" u="none" strike="noStrike" baseline="0">
                    <a:solidFill>
                      <a:srgbClr val="000000"/>
                    </a:solidFill>
                    <a:latin typeface="Arial"/>
                    <a:ea typeface="Arial"/>
                    <a:cs typeface="Arial"/>
                  </a:defRPr>
                </a:pPr>
                <a:r>
                  <a:rPr lang="en-US"/>
                  <a:t>Cost of Capital (%)</a:t>
                </a:r>
              </a:p>
            </c:rich>
          </c:tx>
          <c:layout>
            <c:manualLayout>
              <c:xMode val="edge"/>
              <c:yMode val="edge"/>
              <c:x val="0.75025442384218255"/>
              <c:y val="0.92812887236679364"/>
            </c:manualLayout>
          </c:layout>
          <c:overlay val="0"/>
          <c:spPr>
            <a:noFill/>
            <a:ln w="25400">
              <a:noFill/>
            </a:ln>
          </c:spPr>
        </c:title>
        <c:numFmt formatCode="0%" sourceLinked="1"/>
        <c:majorTickMark val="out"/>
        <c:minorTickMark val="none"/>
        <c:tickLblPos val="nextTo"/>
        <c:spPr>
          <a:ln w="38100">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217499904"/>
        <c:crosses val="autoZero"/>
        <c:crossBetween val="midCat"/>
        <c:majorUnit val="0.05"/>
      </c:valAx>
      <c:valAx>
        <c:axId val="217499904"/>
        <c:scaling>
          <c:orientation val="minMax"/>
          <c:max val="500"/>
          <c:min val="-100"/>
        </c:scaling>
        <c:delete val="0"/>
        <c:axPos val="l"/>
        <c:title>
          <c:tx>
            <c:rich>
              <a:bodyPr rot="60000" vert="horz"/>
              <a:lstStyle/>
              <a:p>
                <a:pPr algn="ctr">
                  <a:defRPr sz="900" b="1" i="0" u="none" strike="noStrike" baseline="0">
                    <a:solidFill>
                      <a:srgbClr val="000000"/>
                    </a:solidFill>
                    <a:latin typeface="Arial"/>
                    <a:ea typeface="Arial"/>
                    <a:cs typeface="Arial"/>
                  </a:defRPr>
                </a:pPr>
                <a:r>
                  <a:rPr lang="en-US"/>
                  <a:t>NPV ($)  </a:t>
                </a:r>
              </a:p>
            </c:rich>
          </c:tx>
          <c:layout>
            <c:manualLayout>
              <c:xMode val="edge"/>
              <c:yMode val="edge"/>
              <c:x val="7.1279046094081006E-2"/>
              <c:y val="1.85873605947955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217497984"/>
        <c:crosses val="autoZero"/>
        <c:crossBetween val="midCat"/>
        <c:majorUnit val="100"/>
      </c:valAx>
      <c:spPr>
        <a:noFill/>
        <a:ln w="25400">
          <a:noFill/>
        </a:ln>
      </c:spPr>
    </c:plotArea>
    <c:plotVisOnly val="1"/>
    <c:dispBlanksAs val="gap"/>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000000000000222" r="0.75000000000000222" t="1" header="0.5" footer="0.5"/>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204488778054922"/>
          <c:y val="0.17410714285714368"/>
          <c:w val="0.76309226932668361"/>
          <c:h val="0.65178571428571797"/>
        </c:manualLayout>
      </c:layout>
      <c:scatterChart>
        <c:scatterStyle val="smoothMarker"/>
        <c:varyColors val="0"/>
        <c:ser>
          <c:idx val="0"/>
          <c:order val="0"/>
          <c:spPr>
            <a:ln w="31750">
              <a:solidFill>
                <a:srgbClr val="FF0000"/>
              </a:solidFill>
              <a:prstDash val="solid"/>
            </a:ln>
          </c:spPr>
          <c:marker>
            <c:symbol val="none"/>
          </c:marker>
          <c:xVal>
            <c:numRef>
              <c:f>'11 Chapter model'!$C$95:$C$100</c:f>
              <c:numCache>
                <c:formatCode>0%</c:formatCode>
                <c:ptCount val="6"/>
                <c:pt idx="0">
                  <c:v>0</c:v>
                </c:pt>
                <c:pt idx="1">
                  <c:v>0.1</c:v>
                </c:pt>
                <c:pt idx="2">
                  <c:v>0.25</c:v>
                </c:pt>
                <c:pt idx="3">
                  <c:v>1.1000000000000001</c:v>
                </c:pt>
                <c:pt idx="4">
                  <c:v>4</c:v>
                </c:pt>
                <c:pt idx="5">
                  <c:v>5</c:v>
                </c:pt>
              </c:numCache>
            </c:numRef>
          </c:xVal>
          <c:yVal>
            <c:numRef>
              <c:f>'11 Chapter model'!$D$95:$D$100</c:f>
              <c:numCache>
                <c:formatCode>"$"#,##0.0000</c:formatCode>
                <c:ptCount val="6"/>
                <c:pt idx="0">
                  <c:v>-1.6</c:v>
                </c:pt>
                <c:pt idx="1">
                  <c:v>-0.77355371900826375</c:v>
                </c:pt>
                <c:pt idx="2">
                  <c:v>0</c:v>
                </c:pt>
                <c:pt idx="3">
                  <c:v>0.89433106575963706</c:v>
                </c:pt>
                <c:pt idx="4">
                  <c:v>0</c:v>
                </c:pt>
                <c:pt idx="5">
                  <c:v>-0.21111111111111103</c:v>
                </c:pt>
              </c:numCache>
            </c:numRef>
          </c:yVal>
          <c:smooth val="1"/>
          <c:extLst>
            <c:ext xmlns:c16="http://schemas.microsoft.com/office/drawing/2014/chart" uri="{C3380CC4-5D6E-409C-BE32-E72D297353CC}">
              <c16:uniqueId val="{00000000-8431-4A09-8201-06C3E500B52E}"/>
            </c:ext>
          </c:extLst>
        </c:ser>
        <c:dLbls>
          <c:showLegendKey val="0"/>
          <c:showVal val="0"/>
          <c:showCatName val="0"/>
          <c:showSerName val="0"/>
          <c:showPercent val="0"/>
          <c:showBubbleSize val="0"/>
        </c:dLbls>
        <c:axId val="217716992"/>
        <c:axId val="217727360"/>
      </c:scatterChart>
      <c:valAx>
        <c:axId val="217716992"/>
        <c:scaling>
          <c:orientation val="minMax"/>
          <c:max val="5"/>
        </c:scaling>
        <c:delete val="0"/>
        <c:axPos val="b"/>
        <c:title>
          <c:tx>
            <c:rich>
              <a:bodyPr/>
              <a:lstStyle/>
              <a:p>
                <a:pPr>
                  <a:defRPr sz="975" b="1" i="0" u="none" strike="noStrike" baseline="0">
                    <a:solidFill>
                      <a:srgbClr val="000000"/>
                    </a:solidFill>
                    <a:latin typeface="Arial"/>
                    <a:ea typeface="Arial"/>
                    <a:cs typeface="Arial"/>
                  </a:defRPr>
                </a:pPr>
                <a:r>
                  <a:rPr lang="en-US"/>
                  <a:t>Cost of capital </a:t>
                </a:r>
              </a:p>
            </c:rich>
          </c:tx>
          <c:layout>
            <c:manualLayout>
              <c:xMode val="edge"/>
              <c:yMode val="edge"/>
              <c:x val="0.76608642476391453"/>
              <c:y val="0.5716547408760215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217727360"/>
        <c:crosses val="autoZero"/>
        <c:crossBetween val="midCat"/>
      </c:valAx>
      <c:valAx>
        <c:axId val="217727360"/>
        <c:scaling>
          <c:orientation val="minMax"/>
          <c:min val="-2"/>
        </c:scaling>
        <c:delete val="0"/>
        <c:axPos val="l"/>
        <c:title>
          <c:tx>
            <c:rich>
              <a:bodyPr rot="0" vert="horz"/>
              <a:lstStyle/>
              <a:p>
                <a:pPr algn="ctr">
                  <a:defRPr sz="975" b="1" i="0" u="none" strike="noStrike" baseline="0">
                    <a:solidFill>
                      <a:srgbClr val="000000"/>
                    </a:solidFill>
                    <a:latin typeface="Arial"/>
                    <a:ea typeface="Arial"/>
                    <a:cs typeface="Arial"/>
                  </a:defRPr>
                </a:pPr>
                <a:r>
                  <a:rPr lang="en-US"/>
                  <a:t>NPV ($)</a:t>
                </a:r>
              </a:p>
            </c:rich>
          </c:tx>
          <c:layout>
            <c:manualLayout>
              <c:xMode val="edge"/>
              <c:yMode val="edge"/>
              <c:x val="9.9750623441396999E-2"/>
              <c:y val="2.6785714285714437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217716992"/>
        <c:crosses val="autoZero"/>
        <c:crossBetween val="midCat"/>
      </c:valAx>
      <c:spPr>
        <a:noFill/>
        <a:ln w="25400">
          <a:noFill/>
        </a:ln>
        <a:effectLst>
          <a:outerShdw blurRad="50800" dist="50800" dir="5400000" algn="ctr" rotWithShape="0">
            <a:schemeClr val="accent1">
              <a:lumMod val="20000"/>
              <a:lumOff val="80000"/>
            </a:schemeClr>
          </a:outerShdw>
        </a:effectLst>
      </c:spPr>
    </c:plotArea>
    <c:plotVisOnly val="1"/>
    <c:dispBlanksAs val="gap"/>
    <c:showDLblsOverMax val="0"/>
  </c:chart>
  <c:spPr>
    <a:solidFill>
      <a:srgbClr val="E6F7FA"/>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22" r="0.75000000000000222" t="1" header="0.5" footer="0.5"/>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5</xdr:row>
      <xdr:rowOff>0</xdr:rowOff>
    </xdr:from>
    <xdr:to>
      <xdr:col>1</xdr:col>
      <xdr:colOff>19050</xdr:colOff>
      <xdr:row>5</xdr:row>
      <xdr:rowOff>0</xdr:rowOff>
    </xdr:to>
    <xdr:sp macro="" textlink="">
      <xdr:nvSpPr>
        <xdr:cNvPr id="11438" name="Line 1">
          <a:extLst>
            <a:ext uri="{FF2B5EF4-FFF2-40B4-BE49-F238E27FC236}">
              <a16:creationId xmlns:a16="http://schemas.microsoft.com/office/drawing/2014/main" id="{00000000-0008-0000-0000-0000AE2C0000}"/>
            </a:ext>
          </a:extLst>
        </xdr:cNvPr>
        <xdr:cNvSpPr>
          <a:spLocks noChangeShapeType="1"/>
        </xdr:cNvSpPr>
      </xdr:nvSpPr>
      <xdr:spPr bwMode="auto">
        <a:xfrm>
          <a:off x="733425" y="2152650"/>
          <a:ext cx="0" cy="0"/>
        </a:xfrm>
        <a:prstGeom prst="line">
          <a:avLst/>
        </a:prstGeom>
        <a:noFill/>
        <a:ln w="9525">
          <a:solidFill>
            <a:srgbClr val="000000"/>
          </a:solidFill>
          <a:round/>
          <a:headEnd/>
          <a:tailEnd/>
        </a:ln>
      </xdr:spPr>
    </xdr:sp>
    <xdr:clientData/>
  </xdr:twoCellAnchor>
  <xdr:twoCellAnchor>
    <xdr:from>
      <xdr:col>1</xdr:col>
      <xdr:colOff>19050</xdr:colOff>
      <xdr:row>5</xdr:row>
      <xdr:rowOff>0</xdr:rowOff>
    </xdr:from>
    <xdr:to>
      <xdr:col>1</xdr:col>
      <xdr:colOff>19050</xdr:colOff>
      <xdr:row>5</xdr:row>
      <xdr:rowOff>0</xdr:rowOff>
    </xdr:to>
    <xdr:sp macro="" textlink="">
      <xdr:nvSpPr>
        <xdr:cNvPr id="11439" name="Line 2">
          <a:extLst>
            <a:ext uri="{FF2B5EF4-FFF2-40B4-BE49-F238E27FC236}">
              <a16:creationId xmlns:a16="http://schemas.microsoft.com/office/drawing/2014/main" id="{00000000-0008-0000-0000-0000AF2C0000}"/>
            </a:ext>
          </a:extLst>
        </xdr:cNvPr>
        <xdr:cNvSpPr>
          <a:spLocks noChangeShapeType="1"/>
        </xdr:cNvSpPr>
      </xdr:nvSpPr>
      <xdr:spPr bwMode="auto">
        <a:xfrm>
          <a:off x="733425" y="2152650"/>
          <a:ext cx="0" cy="0"/>
        </a:xfrm>
        <a:prstGeom prst="line">
          <a:avLst/>
        </a:prstGeom>
        <a:noFill/>
        <a:ln w="9525">
          <a:solidFill>
            <a:srgbClr val="000000"/>
          </a:solidFill>
          <a:round/>
          <a:headEnd/>
          <a:tailEnd/>
        </a:ln>
      </xdr:spPr>
    </xdr:sp>
    <xdr:clientData/>
  </xdr:twoCellAnchor>
  <xdr:twoCellAnchor>
    <xdr:from>
      <xdr:col>3</xdr:col>
      <xdr:colOff>9525</xdr:colOff>
      <xdr:row>153</xdr:row>
      <xdr:rowOff>19050</xdr:rowOff>
    </xdr:from>
    <xdr:to>
      <xdr:col>7</xdr:col>
      <xdr:colOff>590550</xdr:colOff>
      <xdr:row>168</xdr:row>
      <xdr:rowOff>9525</xdr:rowOff>
    </xdr:to>
    <xdr:graphicFrame macro="">
      <xdr:nvGraphicFramePr>
        <xdr:cNvPr id="11443" name="Chart 14">
          <a:extLst>
            <a:ext uri="{FF2B5EF4-FFF2-40B4-BE49-F238E27FC236}">
              <a16:creationId xmlns:a16="http://schemas.microsoft.com/office/drawing/2014/main" id="{00000000-0008-0000-0000-0000B3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390525</xdr:colOff>
      <xdr:row>160</xdr:row>
      <xdr:rowOff>95250</xdr:rowOff>
    </xdr:from>
    <xdr:to>
      <xdr:col>6</xdr:col>
      <xdr:colOff>390525</xdr:colOff>
      <xdr:row>163</xdr:row>
      <xdr:rowOff>47625</xdr:rowOff>
    </xdr:to>
    <xdr:sp macro="" textlink="">
      <xdr:nvSpPr>
        <xdr:cNvPr id="11444" name="Line 15">
          <a:extLst>
            <a:ext uri="{FF2B5EF4-FFF2-40B4-BE49-F238E27FC236}">
              <a16:creationId xmlns:a16="http://schemas.microsoft.com/office/drawing/2014/main" id="{00000000-0008-0000-0000-0000B42C0000}"/>
            </a:ext>
          </a:extLst>
        </xdr:cNvPr>
        <xdr:cNvSpPr>
          <a:spLocks noChangeShapeType="1"/>
        </xdr:cNvSpPr>
      </xdr:nvSpPr>
      <xdr:spPr bwMode="auto">
        <a:xfrm flipV="1">
          <a:off x="5038725" y="35623500"/>
          <a:ext cx="0" cy="457200"/>
        </a:xfrm>
        <a:prstGeom prst="line">
          <a:avLst/>
        </a:prstGeom>
        <a:noFill/>
        <a:ln w="9525">
          <a:solidFill>
            <a:srgbClr val="000000"/>
          </a:solidFill>
          <a:prstDash val="dash"/>
          <a:round/>
          <a:headEnd/>
          <a:tailEnd/>
        </a:ln>
      </xdr:spPr>
    </xdr:sp>
    <xdr:clientData/>
  </xdr:twoCellAnchor>
  <xdr:twoCellAnchor>
    <xdr:from>
      <xdr:col>5</xdr:col>
      <xdr:colOff>514350</xdr:colOff>
      <xdr:row>159</xdr:row>
      <xdr:rowOff>28575</xdr:rowOff>
    </xdr:from>
    <xdr:to>
      <xdr:col>5</xdr:col>
      <xdr:colOff>514350</xdr:colOff>
      <xdr:row>163</xdr:row>
      <xdr:rowOff>66675</xdr:rowOff>
    </xdr:to>
    <xdr:sp macro="" textlink="">
      <xdr:nvSpPr>
        <xdr:cNvPr id="11445" name="Line 18">
          <a:extLst>
            <a:ext uri="{FF2B5EF4-FFF2-40B4-BE49-F238E27FC236}">
              <a16:creationId xmlns:a16="http://schemas.microsoft.com/office/drawing/2014/main" id="{00000000-0008-0000-0000-0000B52C0000}"/>
            </a:ext>
          </a:extLst>
        </xdr:cNvPr>
        <xdr:cNvSpPr>
          <a:spLocks noChangeShapeType="1"/>
        </xdr:cNvSpPr>
      </xdr:nvSpPr>
      <xdr:spPr bwMode="auto">
        <a:xfrm flipV="1">
          <a:off x="4448175" y="35394900"/>
          <a:ext cx="0" cy="704850"/>
        </a:xfrm>
        <a:prstGeom prst="line">
          <a:avLst/>
        </a:prstGeom>
        <a:noFill/>
        <a:ln w="9525">
          <a:solidFill>
            <a:srgbClr val="000000"/>
          </a:solidFill>
          <a:prstDash val="dash"/>
          <a:round/>
          <a:headEnd/>
          <a:tailEnd/>
        </a:ln>
      </xdr:spPr>
    </xdr:sp>
    <xdr:clientData/>
  </xdr:twoCellAnchor>
  <xdr:twoCellAnchor>
    <xdr:from>
      <xdr:col>0</xdr:col>
      <xdr:colOff>295275</xdr:colOff>
      <xdr:row>190</xdr:row>
      <xdr:rowOff>95250</xdr:rowOff>
    </xdr:from>
    <xdr:to>
      <xdr:col>6</xdr:col>
      <xdr:colOff>371475</xdr:colOff>
      <xdr:row>206</xdr:row>
      <xdr:rowOff>66675</xdr:rowOff>
    </xdr:to>
    <xdr:graphicFrame macro="">
      <xdr:nvGraphicFramePr>
        <xdr:cNvPr id="11446" name="Chart 20">
          <a:extLst>
            <a:ext uri="{FF2B5EF4-FFF2-40B4-BE49-F238E27FC236}">
              <a16:creationId xmlns:a16="http://schemas.microsoft.com/office/drawing/2014/main" id="{00000000-0008-0000-0000-0000B6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75</xdr:row>
      <xdr:rowOff>95250</xdr:rowOff>
    </xdr:from>
    <xdr:to>
      <xdr:col>6</xdr:col>
      <xdr:colOff>19050</xdr:colOff>
      <xdr:row>91</xdr:row>
      <xdr:rowOff>9525</xdr:rowOff>
    </xdr:to>
    <xdr:graphicFrame macro="">
      <xdr:nvGraphicFramePr>
        <xdr:cNvPr id="11447" name="Chart 27">
          <a:extLst>
            <a:ext uri="{FF2B5EF4-FFF2-40B4-BE49-F238E27FC236}">
              <a16:creationId xmlns:a16="http://schemas.microsoft.com/office/drawing/2014/main" id="{00000000-0008-0000-0000-0000B7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361950</xdr:colOff>
      <xdr:row>115</xdr:row>
      <xdr:rowOff>95250</xdr:rowOff>
    </xdr:from>
    <xdr:to>
      <xdr:col>5</xdr:col>
      <xdr:colOff>361950</xdr:colOff>
      <xdr:row>115</xdr:row>
      <xdr:rowOff>95250</xdr:rowOff>
    </xdr:to>
    <xdr:sp macro="" textlink="">
      <xdr:nvSpPr>
        <xdr:cNvPr id="11448" name="Line 28">
          <a:extLst>
            <a:ext uri="{FF2B5EF4-FFF2-40B4-BE49-F238E27FC236}">
              <a16:creationId xmlns:a16="http://schemas.microsoft.com/office/drawing/2014/main" id="{00000000-0008-0000-0000-0000B82C0000}"/>
            </a:ext>
          </a:extLst>
        </xdr:cNvPr>
        <xdr:cNvSpPr>
          <a:spLocks noChangeShapeType="1"/>
        </xdr:cNvSpPr>
      </xdr:nvSpPr>
      <xdr:spPr bwMode="auto">
        <a:xfrm>
          <a:off x="1076325" y="40319325"/>
          <a:ext cx="3038475" cy="0"/>
        </a:xfrm>
        <a:prstGeom prst="line">
          <a:avLst/>
        </a:prstGeom>
        <a:noFill/>
        <a:ln w="9525">
          <a:solidFill>
            <a:srgbClr val="000000"/>
          </a:solidFill>
          <a:round/>
          <a:headEnd/>
          <a:tailEnd/>
        </a:ln>
      </xdr:spPr>
    </xdr:sp>
    <xdr:clientData/>
  </xdr:twoCellAnchor>
  <xdr:twoCellAnchor>
    <xdr:from>
      <xdr:col>1</xdr:col>
      <xdr:colOff>361950</xdr:colOff>
      <xdr:row>131</xdr:row>
      <xdr:rowOff>95250</xdr:rowOff>
    </xdr:from>
    <xdr:to>
      <xdr:col>5</xdr:col>
      <xdr:colOff>361950</xdr:colOff>
      <xdr:row>131</xdr:row>
      <xdr:rowOff>95250</xdr:rowOff>
    </xdr:to>
    <xdr:sp macro="" textlink="">
      <xdr:nvSpPr>
        <xdr:cNvPr id="11449" name="Line 29">
          <a:extLst>
            <a:ext uri="{FF2B5EF4-FFF2-40B4-BE49-F238E27FC236}">
              <a16:creationId xmlns:a16="http://schemas.microsoft.com/office/drawing/2014/main" id="{00000000-0008-0000-0000-0000B92C0000}"/>
            </a:ext>
          </a:extLst>
        </xdr:cNvPr>
        <xdr:cNvSpPr>
          <a:spLocks noChangeShapeType="1"/>
        </xdr:cNvSpPr>
      </xdr:nvSpPr>
      <xdr:spPr bwMode="auto">
        <a:xfrm>
          <a:off x="1076325" y="42148125"/>
          <a:ext cx="3038475" cy="0"/>
        </a:xfrm>
        <a:prstGeom prst="line">
          <a:avLst/>
        </a:prstGeom>
        <a:noFill/>
        <a:ln w="9525">
          <a:solidFill>
            <a:srgbClr val="000000"/>
          </a:solidFill>
          <a:round/>
          <a:headEnd/>
          <a:tailEnd/>
        </a:ln>
      </xdr:spPr>
    </xdr:sp>
    <xdr:clientData/>
  </xdr:twoCellAnchor>
  <xdr:twoCellAnchor>
    <xdr:from>
      <xdr:col>2</xdr:col>
      <xdr:colOff>428625</xdr:colOff>
      <xdr:row>116</xdr:row>
      <xdr:rowOff>142875</xdr:rowOff>
    </xdr:from>
    <xdr:to>
      <xdr:col>2</xdr:col>
      <xdr:colOff>428625</xdr:colOff>
      <xdr:row>119</xdr:row>
      <xdr:rowOff>76200</xdr:rowOff>
    </xdr:to>
    <xdr:sp macro="" textlink="">
      <xdr:nvSpPr>
        <xdr:cNvPr id="11450" name="Line 31">
          <a:extLst>
            <a:ext uri="{FF2B5EF4-FFF2-40B4-BE49-F238E27FC236}">
              <a16:creationId xmlns:a16="http://schemas.microsoft.com/office/drawing/2014/main" id="{00000000-0008-0000-0000-0000BA2C0000}"/>
            </a:ext>
          </a:extLst>
        </xdr:cNvPr>
        <xdr:cNvSpPr>
          <a:spLocks noChangeShapeType="1"/>
        </xdr:cNvSpPr>
      </xdr:nvSpPr>
      <xdr:spPr bwMode="auto">
        <a:xfrm>
          <a:off x="2038350" y="27612975"/>
          <a:ext cx="0" cy="419100"/>
        </a:xfrm>
        <a:prstGeom prst="line">
          <a:avLst/>
        </a:prstGeom>
        <a:noFill/>
        <a:ln w="9525">
          <a:solidFill>
            <a:srgbClr val="000000"/>
          </a:solidFill>
          <a:round/>
          <a:headEnd/>
          <a:tailEnd/>
        </a:ln>
      </xdr:spPr>
    </xdr:sp>
    <xdr:clientData/>
  </xdr:twoCellAnchor>
  <xdr:twoCellAnchor>
    <xdr:from>
      <xdr:col>4</xdr:col>
      <xdr:colOff>361950</xdr:colOff>
      <xdr:row>117</xdr:row>
      <xdr:rowOff>85725</xdr:rowOff>
    </xdr:from>
    <xdr:to>
      <xdr:col>5</xdr:col>
      <xdr:colOff>95250</xdr:colOff>
      <xdr:row>117</xdr:row>
      <xdr:rowOff>85725</xdr:rowOff>
    </xdr:to>
    <xdr:sp macro="" textlink="">
      <xdr:nvSpPr>
        <xdr:cNvPr id="11451" name="Line 32">
          <a:extLst>
            <a:ext uri="{FF2B5EF4-FFF2-40B4-BE49-F238E27FC236}">
              <a16:creationId xmlns:a16="http://schemas.microsoft.com/office/drawing/2014/main" id="{00000000-0008-0000-0000-0000BB2C0000}"/>
            </a:ext>
          </a:extLst>
        </xdr:cNvPr>
        <xdr:cNvSpPr>
          <a:spLocks noChangeShapeType="1"/>
        </xdr:cNvSpPr>
      </xdr:nvSpPr>
      <xdr:spPr bwMode="auto">
        <a:xfrm rot="10800000" flipH="1">
          <a:off x="3400425" y="40633650"/>
          <a:ext cx="447675" cy="0"/>
        </a:xfrm>
        <a:prstGeom prst="line">
          <a:avLst/>
        </a:prstGeom>
        <a:noFill/>
        <a:ln w="9525">
          <a:solidFill>
            <a:srgbClr val="000000"/>
          </a:solidFill>
          <a:round/>
          <a:headEnd/>
          <a:tailEnd type="triangle" w="med" len="med"/>
        </a:ln>
      </xdr:spPr>
    </xdr:sp>
    <xdr:clientData/>
  </xdr:twoCellAnchor>
  <xdr:twoCellAnchor>
    <xdr:from>
      <xdr:col>3</xdr:col>
      <xdr:colOff>361950</xdr:colOff>
      <xdr:row>118</xdr:row>
      <xdr:rowOff>85725</xdr:rowOff>
    </xdr:from>
    <xdr:to>
      <xdr:col>5</xdr:col>
      <xdr:colOff>95250</xdr:colOff>
      <xdr:row>118</xdr:row>
      <xdr:rowOff>85725</xdr:rowOff>
    </xdr:to>
    <xdr:sp macro="" textlink="">
      <xdr:nvSpPr>
        <xdr:cNvPr id="11452" name="Line 33">
          <a:extLst>
            <a:ext uri="{FF2B5EF4-FFF2-40B4-BE49-F238E27FC236}">
              <a16:creationId xmlns:a16="http://schemas.microsoft.com/office/drawing/2014/main" id="{00000000-0008-0000-0000-0000BC2C0000}"/>
            </a:ext>
          </a:extLst>
        </xdr:cNvPr>
        <xdr:cNvSpPr>
          <a:spLocks noChangeShapeType="1"/>
        </xdr:cNvSpPr>
      </xdr:nvSpPr>
      <xdr:spPr bwMode="auto">
        <a:xfrm rot="10800000" flipH="1">
          <a:off x="2686050" y="40795575"/>
          <a:ext cx="1162050" cy="0"/>
        </a:xfrm>
        <a:prstGeom prst="line">
          <a:avLst/>
        </a:prstGeom>
        <a:noFill/>
        <a:ln w="9525">
          <a:solidFill>
            <a:srgbClr val="000000"/>
          </a:solidFill>
          <a:round/>
          <a:headEnd/>
          <a:tailEnd type="triangle" w="med" len="med"/>
        </a:ln>
      </xdr:spPr>
    </xdr:sp>
    <xdr:clientData/>
  </xdr:twoCellAnchor>
  <xdr:twoCellAnchor>
    <xdr:from>
      <xdr:col>2</xdr:col>
      <xdr:colOff>419100</xdr:colOff>
      <xdr:row>119</xdr:row>
      <xdr:rowOff>85725</xdr:rowOff>
    </xdr:from>
    <xdr:to>
      <xdr:col>5</xdr:col>
      <xdr:colOff>114300</xdr:colOff>
      <xdr:row>119</xdr:row>
      <xdr:rowOff>85725</xdr:rowOff>
    </xdr:to>
    <xdr:sp macro="" textlink="">
      <xdr:nvSpPr>
        <xdr:cNvPr id="11453" name="Line 34">
          <a:extLst>
            <a:ext uri="{FF2B5EF4-FFF2-40B4-BE49-F238E27FC236}">
              <a16:creationId xmlns:a16="http://schemas.microsoft.com/office/drawing/2014/main" id="{00000000-0008-0000-0000-0000BD2C0000}"/>
            </a:ext>
          </a:extLst>
        </xdr:cNvPr>
        <xdr:cNvSpPr>
          <a:spLocks noChangeShapeType="1"/>
        </xdr:cNvSpPr>
      </xdr:nvSpPr>
      <xdr:spPr bwMode="auto">
        <a:xfrm rot="10800000" flipH="1">
          <a:off x="2028825" y="28041600"/>
          <a:ext cx="2019300" cy="0"/>
        </a:xfrm>
        <a:prstGeom prst="line">
          <a:avLst/>
        </a:prstGeom>
        <a:noFill/>
        <a:ln w="9525">
          <a:solidFill>
            <a:srgbClr val="000000"/>
          </a:solidFill>
          <a:round/>
          <a:headEnd/>
          <a:tailEnd type="triangle" w="med" len="med"/>
        </a:ln>
      </xdr:spPr>
    </xdr:sp>
    <xdr:clientData/>
  </xdr:twoCellAnchor>
  <xdr:twoCellAnchor>
    <xdr:from>
      <xdr:col>3</xdr:col>
      <xdr:colOff>361950</xdr:colOff>
      <xdr:row>116</xdr:row>
      <xdr:rowOff>142875</xdr:rowOff>
    </xdr:from>
    <xdr:to>
      <xdr:col>3</xdr:col>
      <xdr:colOff>361950</xdr:colOff>
      <xdr:row>118</xdr:row>
      <xdr:rowOff>85725</xdr:rowOff>
    </xdr:to>
    <xdr:sp macro="" textlink="">
      <xdr:nvSpPr>
        <xdr:cNvPr id="11454" name="Line 36">
          <a:extLst>
            <a:ext uri="{FF2B5EF4-FFF2-40B4-BE49-F238E27FC236}">
              <a16:creationId xmlns:a16="http://schemas.microsoft.com/office/drawing/2014/main" id="{00000000-0008-0000-0000-0000BE2C0000}"/>
            </a:ext>
          </a:extLst>
        </xdr:cNvPr>
        <xdr:cNvSpPr>
          <a:spLocks noChangeShapeType="1"/>
        </xdr:cNvSpPr>
      </xdr:nvSpPr>
      <xdr:spPr bwMode="auto">
        <a:xfrm>
          <a:off x="2686050" y="40528875"/>
          <a:ext cx="0" cy="266700"/>
        </a:xfrm>
        <a:prstGeom prst="line">
          <a:avLst/>
        </a:prstGeom>
        <a:noFill/>
        <a:ln w="9525">
          <a:solidFill>
            <a:srgbClr val="000000"/>
          </a:solidFill>
          <a:round/>
          <a:headEnd/>
          <a:tailEnd/>
        </a:ln>
      </xdr:spPr>
    </xdr:sp>
    <xdr:clientData/>
  </xdr:twoCellAnchor>
  <xdr:twoCellAnchor>
    <xdr:from>
      <xdr:col>4</xdr:col>
      <xdr:colOff>361950</xdr:colOff>
      <xdr:row>116</xdr:row>
      <xdr:rowOff>142875</xdr:rowOff>
    </xdr:from>
    <xdr:to>
      <xdr:col>4</xdr:col>
      <xdr:colOff>361950</xdr:colOff>
      <xdr:row>117</xdr:row>
      <xdr:rowOff>76200</xdr:rowOff>
    </xdr:to>
    <xdr:sp macro="" textlink="">
      <xdr:nvSpPr>
        <xdr:cNvPr id="11455" name="Line 37">
          <a:extLst>
            <a:ext uri="{FF2B5EF4-FFF2-40B4-BE49-F238E27FC236}">
              <a16:creationId xmlns:a16="http://schemas.microsoft.com/office/drawing/2014/main" id="{00000000-0008-0000-0000-0000BF2C0000}"/>
            </a:ext>
          </a:extLst>
        </xdr:cNvPr>
        <xdr:cNvSpPr>
          <a:spLocks noChangeShapeType="1"/>
        </xdr:cNvSpPr>
      </xdr:nvSpPr>
      <xdr:spPr bwMode="auto">
        <a:xfrm>
          <a:off x="3400425" y="40528875"/>
          <a:ext cx="0" cy="95250"/>
        </a:xfrm>
        <a:prstGeom prst="line">
          <a:avLst/>
        </a:prstGeom>
        <a:noFill/>
        <a:ln w="9525">
          <a:solidFill>
            <a:srgbClr val="000000"/>
          </a:solidFill>
          <a:round/>
          <a:headEnd/>
          <a:tailEnd/>
        </a:ln>
      </xdr:spPr>
    </xdr:sp>
    <xdr:clientData/>
  </xdr:twoCellAnchor>
  <xdr:twoCellAnchor>
    <xdr:from>
      <xdr:col>4</xdr:col>
      <xdr:colOff>361950</xdr:colOff>
      <xdr:row>133</xdr:row>
      <xdr:rowOff>85725</xdr:rowOff>
    </xdr:from>
    <xdr:to>
      <xdr:col>5</xdr:col>
      <xdr:colOff>95250</xdr:colOff>
      <xdr:row>133</xdr:row>
      <xdr:rowOff>85725</xdr:rowOff>
    </xdr:to>
    <xdr:sp macro="" textlink="">
      <xdr:nvSpPr>
        <xdr:cNvPr id="11457" name="Line 59">
          <a:extLst>
            <a:ext uri="{FF2B5EF4-FFF2-40B4-BE49-F238E27FC236}">
              <a16:creationId xmlns:a16="http://schemas.microsoft.com/office/drawing/2014/main" id="{00000000-0008-0000-0000-0000C12C0000}"/>
            </a:ext>
          </a:extLst>
        </xdr:cNvPr>
        <xdr:cNvSpPr>
          <a:spLocks noChangeShapeType="1"/>
        </xdr:cNvSpPr>
      </xdr:nvSpPr>
      <xdr:spPr bwMode="auto">
        <a:xfrm rot="10800000" flipH="1">
          <a:off x="3400425" y="42462450"/>
          <a:ext cx="447675" cy="0"/>
        </a:xfrm>
        <a:prstGeom prst="line">
          <a:avLst/>
        </a:prstGeom>
        <a:noFill/>
        <a:ln w="9525">
          <a:solidFill>
            <a:srgbClr val="000000"/>
          </a:solidFill>
          <a:round/>
          <a:headEnd/>
          <a:tailEnd type="triangle" w="med" len="med"/>
        </a:ln>
      </xdr:spPr>
    </xdr:sp>
    <xdr:clientData/>
  </xdr:twoCellAnchor>
  <xdr:twoCellAnchor>
    <xdr:from>
      <xdr:col>3</xdr:col>
      <xdr:colOff>361950</xdr:colOff>
      <xdr:row>134</xdr:row>
      <xdr:rowOff>85725</xdr:rowOff>
    </xdr:from>
    <xdr:to>
      <xdr:col>5</xdr:col>
      <xdr:colOff>95250</xdr:colOff>
      <xdr:row>134</xdr:row>
      <xdr:rowOff>85725</xdr:rowOff>
    </xdr:to>
    <xdr:sp macro="" textlink="">
      <xdr:nvSpPr>
        <xdr:cNvPr id="11458" name="Line 60">
          <a:extLst>
            <a:ext uri="{FF2B5EF4-FFF2-40B4-BE49-F238E27FC236}">
              <a16:creationId xmlns:a16="http://schemas.microsoft.com/office/drawing/2014/main" id="{00000000-0008-0000-0000-0000C22C0000}"/>
            </a:ext>
          </a:extLst>
        </xdr:cNvPr>
        <xdr:cNvSpPr>
          <a:spLocks noChangeShapeType="1"/>
        </xdr:cNvSpPr>
      </xdr:nvSpPr>
      <xdr:spPr bwMode="auto">
        <a:xfrm rot="10800000" flipH="1">
          <a:off x="2686050" y="42624375"/>
          <a:ext cx="1162050" cy="0"/>
        </a:xfrm>
        <a:prstGeom prst="line">
          <a:avLst/>
        </a:prstGeom>
        <a:noFill/>
        <a:ln w="9525">
          <a:solidFill>
            <a:srgbClr val="000000"/>
          </a:solidFill>
          <a:round/>
          <a:headEnd/>
          <a:tailEnd type="triangle" w="med" len="med"/>
        </a:ln>
      </xdr:spPr>
    </xdr:sp>
    <xdr:clientData/>
  </xdr:twoCellAnchor>
  <xdr:twoCellAnchor>
    <xdr:from>
      <xdr:col>2</xdr:col>
      <xdr:colOff>466724</xdr:colOff>
      <xdr:row>135</xdr:row>
      <xdr:rowOff>85725</xdr:rowOff>
    </xdr:from>
    <xdr:to>
      <xdr:col>5</xdr:col>
      <xdr:colOff>114299</xdr:colOff>
      <xdr:row>135</xdr:row>
      <xdr:rowOff>85725</xdr:rowOff>
    </xdr:to>
    <xdr:sp macro="" textlink="">
      <xdr:nvSpPr>
        <xdr:cNvPr id="11459" name="Line 61">
          <a:extLst>
            <a:ext uri="{FF2B5EF4-FFF2-40B4-BE49-F238E27FC236}">
              <a16:creationId xmlns:a16="http://schemas.microsoft.com/office/drawing/2014/main" id="{00000000-0008-0000-0000-0000C32C0000}"/>
            </a:ext>
          </a:extLst>
        </xdr:cNvPr>
        <xdr:cNvSpPr>
          <a:spLocks noChangeShapeType="1"/>
        </xdr:cNvSpPr>
      </xdr:nvSpPr>
      <xdr:spPr bwMode="auto">
        <a:xfrm rot="10800000" flipH="1">
          <a:off x="2076449" y="30965775"/>
          <a:ext cx="1971675" cy="0"/>
        </a:xfrm>
        <a:prstGeom prst="line">
          <a:avLst/>
        </a:prstGeom>
        <a:noFill/>
        <a:ln w="9525">
          <a:solidFill>
            <a:srgbClr val="000000"/>
          </a:solidFill>
          <a:round/>
          <a:headEnd/>
          <a:tailEnd type="triangle" w="med" len="med"/>
        </a:ln>
      </xdr:spPr>
    </xdr:sp>
    <xdr:clientData/>
  </xdr:twoCellAnchor>
  <xdr:twoCellAnchor>
    <xdr:from>
      <xdr:col>3</xdr:col>
      <xdr:colOff>361950</xdr:colOff>
      <xdr:row>132</xdr:row>
      <xdr:rowOff>142875</xdr:rowOff>
    </xdr:from>
    <xdr:to>
      <xdr:col>3</xdr:col>
      <xdr:colOff>361950</xdr:colOff>
      <xdr:row>134</xdr:row>
      <xdr:rowOff>85725</xdr:rowOff>
    </xdr:to>
    <xdr:sp macro="" textlink="">
      <xdr:nvSpPr>
        <xdr:cNvPr id="11460" name="Line 62">
          <a:extLst>
            <a:ext uri="{FF2B5EF4-FFF2-40B4-BE49-F238E27FC236}">
              <a16:creationId xmlns:a16="http://schemas.microsoft.com/office/drawing/2014/main" id="{00000000-0008-0000-0000-0000C42C0000}"/>
            </a:ext>
          </a:extLst>
        </xdr:cNvPr>
        <xdr:cNvSpPr>
          <a:spLocks noChangeShapeType="1"/>
        </xdr:cNvSpPr>
      </xdr:nvSpPr>
      <xdr:spPr bwMode="auto">
        <a:xfrm>
          <a:off x="2686050" y="42357675"/>
          <a:ext cx="0" cy="266700"/>
        </a:xfrm>
        <a:prstGeom prst="line">
          <a:avLst/>
        </a:prstGeom>
        <a:noFill/>
        <a:ln w="9525">
          <a:solidFill>
            <a:srgbClr val="000000"/>
          </a:solidFill>
          <a:round/>
          <a:headEnd/>
          <a:tailEnd/>
        </a:ln>
      </xdr:spPr>
    </xdr:sp>
    <xdr:clientData/>
  </xdr:twoCellAnchor>
  <xdr:twoCellAnchor>
    <xdr:from>
      <xdr:col>4</xdr:col>
      <xdr:colOff>361950</xdr:colOff>
      <xdr:row>132</xdr:row>
      <xdr:rowOff>142875</xdr:rowOff>
    </xdr:from>
    <xdr:to>
      <xdr:col>4</xdr:col>
      <xdr:colOff>361950</xdr:colOff>
      <xdr:row>133</xdr:row>
      <xdr:rowOff>76200</xdr:rowOff>
    </xdr:to>
    <xdr:sp macro="" textlink="">
      <xdr:nvSpPr>
        <xdr:cNvPr id="11461" name="Line 63">
          <a:extLst>
            <a:ext uri="{FF2B5EF4-FFF2-40B4-BE49-F238E27FC236}">
              <a16:creationId xmlns:a16="http://schemas.microsoft.com/office/drawing/2014/main" id="{00000000-0008-0000-0000-0000C52C0000}"/>
            </a:ext>
          </a:extLst>
        </xdr:cNvPr>
        <xdr:cNvSpPr>
          <a:spLocks noChangeShapeType="1"/>
        </xdr:cNvSpPr>
      </xdr:nvSpPr>
      <xdr:spPr bwMode="auto">
        <a:xfrm>
          <a:off x="3400425" y="42357675"/>
          <a:ext cx="0" cy="95250"/>
        </a:xfrm>
        <a:prstGeom prst="line">
          <a:avLst/>
        </a:prstGeom>
        <a:noFill/>
        <a:ln w="9525">
          <a:solidFill>
            <a:srgbClr val="000000"/>
          </a:solidFill>
          <a:round/>
          <a:headEnd/>
          <a:tailEnd/>
        </a:ln>
      </xdr:spPr>
    </xdr:sp>
    <xdr:clientData/>
  </xdr:twoCellAnchor>
  <xdr:twoCellAnchor>
    <xdr:from>
      <xdr:col>2</xdr:col>
      <xdr:colOff>447675</xdr:colOff>
      <xdr:row>132</xdr:row>
      <xdr:rowOff>142875</xdr:rowOff>
    </xdr:from>
    <xdr:to>
      <xdr:col>2</xdr:col>
      <xdr:colOff>447675</xdr:colOff>
      <xdr:row>135</xdr:row>
      <xdr:rowOff>76200</xdr:rowOff>
    </xdr:to>
    <xdr:sp macro="" textlink="">
      <xdr:nvSpPr>
        <xdr:cNvPr id="11462" name="Line 64">
          <a:extLst>
            <a:ext uri="{FF2B5EF4-FFF2-40B4-BE49-F238E27FC236}">
              <a16:creationId xmlns:a16="http://schemas.microsoft.com/office/drawing/2014/main" id="{00000000-0008-0000-0000-0000C62C0000}"/>
            </a:ext>
          </a:extLst>
        </xdr:cNvPr>
        <xdr:cNvSpPr>
          <a:spLocks noChangeShapeType="1"/>
        </xdr:cNvSpPr>
      </xdr:nvSpPr>
      <xdr:spPr bwMode="auto">
        <a:xfrm>
          <a:off x="2057400" y="30537150"/>
          <a:ext cx="0" cy="419100"/>
        </a:xfrm>
        <a:prstGeom prst="line">
          <a:avLst/>
        </a:prstGeom>
        <a:noFill/>
        <a:ln w="9525">
          <a:solidFill>
            <a:srgbClr val="000000"/>
          </a:solidFill>
          <a:round/>
          <a:headEnd/>
          <a:tailEnd/>
        </a:ln>
      </xdr:spPr>
    </xdr:sp>
    <xdr:clientData/>
  </xdr:twoCellAnchor>
  <xdr:twoCellAnchor>
    <xdr:from>
      <xdr:col>4</xdr:col>
      <xdr:colOff>361950</xdr:colOff>
      <xdr:row>133</xdr:row>
      <xdr:rowOff>85725</xdr:rowOff>
    </xdr:from>
    <xdr:to>
      <xdr:col>5</xdr:col>
      <xdr:colOff>95250</xdr:colOff>
      <xdr:row>133</xdr:row>
      <xdr:rowOff>85725</xdr:rowOff>
    </xdr:to>
    <xdr:sp macro="" textlink="">
      <xdr:nvSpPr>
        <xdr:cNvPr id="11463" name="Line 65">
          <a:extLst>
            <a:ext uri="{FF2B5EF4-FFF2-40B4-BE49-F238E27FC236}">
              <a16:creationId xmlns:a16="http://schemas.microsoft.com/office/drawing/2014/main" id="{00000000-0008-0000-0000-0000C72C0000}"/>
            </a:ext>
          </a:extLst>
        </xdr:cNvPr>
        <xdr:cNvSpPr>
          <a:spLocks noChangeShapeType="1"/>
        </xdr:cNvSpPr>
      </xdr:nvSpPr>
      <xdr:spPr bwMode="auto">
        <a:xfrm rot="10800000" flipH="1">
          <a:off x="3400425" y="42462450"/>
          <a:ext cx="447675" cy="0"/>
        </a:xfrm>
        <a:prstGeom prst="line">
          <a:avLst/>
        </a:prstGeom>
        <a:noFill/>
        <a:ln w="9525">
          <a:solidFill>
            <a:srgbClr val="000000"/>
          </a:solidFill>
          <a:round/>
          <a:headEnd/>
          <a:tailEnd type="triangle" w="med" len="med"/>
        </a:ln>
      </xdr:spPr>
    </xdr:sp>
    <xdr:clientData/>
  </xdr:twoCellAnchor>
  <xdr:twoCellAnchor>
    <xdr:from>
      <xdr:col>3</xdr:col>
      <xdr:colOff>361950</xdr:colOff>
      <xdr:row>134</xdr:row>
      <xdr:rowOff>85725</xdr:rowOff>
    </xdr:from>
    <xdr:to>
      <xdr:col>5</xdr:col>
      <xdr:colOff>95250</xdr:colOff>
      <xdr:row>134</xdr:row>
      <xdr:rowOff>85725</xdr:rowOff>
    </xdr:to>
    <xdr:sp macro="" textlink="">
      <xdr:nvSpPr>
        <xdr:cNvPr id="11464" name="Line 66">
          <a:extLst>
            <a:ext uri="{FF2B5EF4-FFF2-40B4-BE49-F238E27FC236}">
              <a16:creationId xmlns:a16="http://schemas.microsoft.com/office/drawing/2014/main" id="{00000000-0008-0000-0000-0000C82C0000}"/>
            </a:ext>
          </a:extLst>
        </xdr:cNvPr>
        <xdr:cNvSpPr>
          <a:spLocks noChangeShapeType="1"/>
        </xdr:cNvSpPr>
      </xdr:nvSpPr>
      <xdr:spPr bwMode="auto">
        <a:xfrm rot="10800000" flipH="1">
          <a:off x="2686050" y="42624375"/>
          <a:ext cx="1162050" cy="0"/>
        </a:xfrm>
        <a:prstGeom prst="line">
          <a:avLst/>
        </a:prstGeom>
        <a:noFill/>
        <a:ln w="9525">
          <a:solidFill>
            <a:srgbClr val="000000"/>
          </a:solidFill>
          <a:round/>
          <a:headEnd/>
          <a:tailEnd type="triangle" w="med" len="med"/>
        </a:ln>
      </xdr:spPr>
    </xdr:sp>
    <xdr:clientData/>
  </xdr:twoCellAnchor>
  <xdr:twoCellAnchor>
    <xdr:from>
      <xdr:col>2</xdr:col>
      <xdr:colOff>447674</xdr:colOff>
      <xdr:row>135</xdr:row>
      <xdr:rowOff>85725</xdr:rowOff>
    </xdr:from>
    <xdr:to>
      <xdr:col>5</xdr:col>
      <xdr:colOff>114299</xdr:colOff>
      <xdr:row>135</xdr:row>
      <xdr:rowOff>85725</xdr:rowOff>
    </xdr:to>
    <xdr:sp macro="" textlink="">
      <xdr:nvSpPr>
        <xdr:cNvPr id="11465" name="Line 67">
          <a:extLst>
            <a:ext uri="{FF2B5EF4-FFF2-40B4-BE49-F238E27FC236}">
              <a16:creationId xmlns:a16="http://schemas.microsoft.com/office/drawing/2014/main" id="{00000000-0008-0000-0000-0000C92C0000}"/>
            </a:ext>
          </a:extLst>
        </xdr:cNvPr>
        <xdr:cNvSpPr>
          <a:spLocks noChangeShapeType="1"/>
        </xdr:cNvSpPr>
      </xdr:nvSpPr>
      <xdr:spPr bwMode="auto">
        <a:xfrm rot="10800000" flipH="1">
          <a:off x="2057399" y="30965775"/>
          <a:ext cx="1990725" cy="0"/>
        </a:xfrm>
        <a:prstGeom prst="line">
          <a:avLst/>
        </a:prstGeom>
        <a:noFill/>
        <a:ln w="9525">
          <a:solidFill>
            <a:srgbClr val="000000"/>
          </a:solidFill>
          <a:round/>
          <a:headEnd/>
          <a:tailEnd type="triangle" w="med" len="med"/>
        </a:ln>
      </xdr:spPr>
    </xdr:sp>
    <xdr:clientData/>
  </xdr:twoCellAnchor>
  <xdr:twoCellAnchor>
    <xdr:from>
      <xdr:col>3</xdr:col>
      <xdr:colOff>361950</xdr:colOff>
      <xdr:row>132</xdr:row>
      <xdr:rowOff>142875</xdr:rowOff>
    </xdr:from>
    <xdr:to>
      <xdr:col>3</xdr:col>
      <xdr:colOff>361950</xdr:colOff>
      <xdr:row>134</xdr:row>
      <xdr:rowOff>85725</xdr:rowOff>
    </xdr:to>
    <xdr:sp macro="" textlink="">
      <xdr:nvSpPr>
        <xdr:cNvPr id="11466" name="Line 68">
          <a:extLst>
            <a:ext uri="{FF2B5EF4-FFF2-40B4-BE49-F238E27FC236}">
              <a16:creationId xmlns:a16="http://schemas.microsoft.com/office/drawing/2014/main" id="{00000000-0008-0000-0000-0000CA2C0000}"/>
            </a:ext>
          </a:extLst>
        </xdr:cNvPr>
        <xdr:cNvSpPr>
          <a:spLocks noChangeShapeType="1"/>
        </xdr:cNvSpPr>
      </xdr:nvSpPr>
      <xdr:spPr bwMode="auto">
        <a:xfrm>
          <a:off x="2686050" y="42357675"/>
          <a:ext cx="0" cy="266700"/>
        </a:xfrm>
        <a:prstGeom prst="line">
          <a:avLst/>
        </a:prstGeom>
        <a:noFill/>
        <a:ln w="9525">
          <a:solidFill>
            <a:srgbClr val="000000"/>
          </a:solidFill>
          <a:round/>
          <a:headEnd/>
          <a:tailEnd/>
        </a:ln>
      </xdr:spPr>
    </xdr:sp>
    <xdr:clientData/>
  </xdr:twoCellAnchor>
  <xdr:twoCellAnchor>
    <xdr:from>
      <xdr:col>4</xdr:col>
      <xdr:colOff>361950</xdr:colOff>
      <xdr:row>132</xdr:row>
      <xdr:rowOff>142875</xdr:rowOff>
    </xdr:from>
    <xdr:to>
      <xdr:col>4</xdr:col>
      <xdr:colOff>361950</xdr:colOff>
      <xdr:row>133</xdr:row>
      <xdr:rowOff>76200</xdr:rowOff>
    </xdr:to>
    <xdr:sp macro="" textlink="">
      <xdr:nvSpPr>
        <xdr:cNvPr id="11467" name="Line 69">
          <a:extLst>
            <a:ext uri="{FF2B5EF4-FFF2-40B4-BE49-F238E27FC236}">
              <a16:creationId xmlns:a16="http://schemas.microsoft.com/office/drawing/2014/main" id="{00000000-0008-0000-0000-0000CB2C0000}"/>
            </a:ext>
          </a:extLst>
        </xdr:cNvPr>
        <xdr:cNvSpPr>
          <a:spLocks noChangeShapeType="1"/>
        </xdr:cNvSpPr>
      </xdr:nvSpPr>
      <xdr:spPr bwMode="auto">
        <a:xfrm>
          <a:off x="3400425" y="42357675"/>
          <a:ext cx="0" cy="95250"/>
        </a:xfrm>
        <a:prstGeom prst="line">
          <a:avLst/>
        </a:prstGeom>
        <a:noFill/>
        <a:ln w="9525">
          <a:solidFill>
            <a:srgbClr val="000000"/>
          </a:solidFill>
          <a:round/>
          <a:headEnd/>
          <a:tailEnd/>
        </a:ln>
      </xdr:spPr>
    </xdr:sp>
    <xdr:clientData/>
  </xdr:twoCellAnchor>
  <xdr:twoCellAnchor>
    <xdr:from>
      <xdr:col>4</xdr:col>
      <xdr:colOff>304800</xdr:colOff>
      <xdr:row>270</xdr:row>
      <xdr:rowOff>0</xdr:rowOff>
    </xdr:from>
    <xdr:to>
      <xdr:col>4</xdr:col>
      <xdr:colOff>304800</xdr:colOff>
      <xdr:row>270</xdr:row>
      <xdr:rowOff>0</xdr:rowOff>
    </xdr:to>
    <xdr:sp macro="" textlink="">
      <xdr:nvSpPr>
        <xdr:cNvPr id="11468" name="Line 86">
          <a:extLst>
            <a:ext uri="{FF2B5EF4-FFF2-40B4-BE49-F238E27FC236}">
              <a16:creationId xmlns:a16="http://schemas.microsoft.com/office/drawing/2014/main" id="{00000000-0008-0000-0000-0000CC2C0000}"/>
            </a:ext>
          </a:extLst>
        </xdr:cNvPr>
        <xdr:cNvSpPr>
          <a:spLocks noChangeShapeType="1"/>
        </xdr:cNvSpPr>
      </xdr:nvSpPr>
      <xdr:spPr bwMode="auto">
        <a:xfrm>
          <a:off x="3343275" y="51901725"/>
          <a:ext cx="0" cy="0"/>
        </a:xfrm>
        <a:prstGeom prst="line">
          <a:avLst/>
        </a:prstGeom>
        <a:noFill/>
        <a:ln w="9525">
          <a:solidFill>
            <a:srgbClr val="000000"/>
          </a:solidFill>
          <a:round/>
          <a:headEnd/>
          <a:tailEnd/>
        </a:ln>
      </xdr:spPr>
    </xdr:sp>
    <xdr:clientData/>
  </xdr:twoCellAnchor>
  <xdr:twoCellAnchor>
    <xdr:from>
      <xdr:col>5</xdr:col>
      <xdr:colOff>295275</xdr:colOff>
      <xdr:row>270</xdr:row>
      <xdr:rowOff>0</xdr:rowOff>
    </xdr:from>
    <xdr:to>
      <xdr:col>5</xdr:col>
      <xdr:colOff>295275</xdr:colOff>
      <xdr:row>270</xdr:row>
      <xdr:rowOff>0</xdr:rowOff>
    </xdr:to>
    <xdr:sp macro="" textlink="">
      <xdr:nvSpPr>
        <xdr:cNvPr id="11469" name="Line 87">
          <a:extLst>
            <a:ext uri="{FF2B5EF4-FFF2-40B4-BE49-F238E27FC236}">
              <a16:creationId xmlns:a16="http://schemas.microsoft.com/office/drawing/2014/main" id="{00000000-0008-0000-0000-0000CD2C0000}"/>
            </a:ext>
          </a:extLst>
        </xdr:cNvPr>
        <xdr:cNvSpPr>
          <a:spLocks noChangeShapeType="1"/>
        </xdr:cNvSpPr>
      </xdr:nvSpPr>
      <xdr:spPr bwMode="auto">
        <a:xfrm>
          <a:off x="4048125" y="51901725"/>
          <a:ext cx="0" cy="0"/>
        </a:xfrm>
        <a:prstGeom prst="line">
          <a:avLst/>
        </a:prstGeom>
        <a:noFill/>
        <a:ln w="9525">
          <a:solidFill>
            <a:srgbClr val="000000"/>
          </a:solidFill>
          <a:round/>
          <a:headEnd/>
          <a:tailEnd/>
        </a:ln>
      </xdr:spPr>
    </xdr:sp>
    <xdr:clientData/>
  </xdr:twoCellAnchor>
  <xdr:twoCellAnchor>
    <xdr:from>
      <xdr:col>4</xdr:col>
      <xdr:colOff>304800</xdr:colOff>
      <xdr:row>270</xdr:row>
      <xdr:rowOff>0</xdr:rowOff>
    </xdr:from>
    <xdr:to>
      <xdr:col>4</xdr:col>
      <xdr:colOff>304800</xdr:colOff>
      <xdr:row>270</xdr:row>
      <xdr:rowOff>0</xdr:rowOff>
    </xdr:to>
    <xdr:sp macro="" textlink="">
      <xdr:nvSpPr>
        <xdr:cNvPr id="11470" name="Line 92">
          <a:extLst>
            <a:ext uri="{FF2B5EF4-FFF2-40B4-BE49-F238E27FC236}">
              <a16:creationId xmlns:a16="http://schemas.microsoft.com/office/drawing/2014/main" id="{00000000-0008-0000-0000-0000CE2C0000}"/>
            </a:ext>
          </a:extLst>
        </xdr:cNvPr>
        <xdr:cNvSpPr>
          <a:spLocks noChangeShapeType="1"/>
        </xdr:cNvSpPr>
      </xdr:nvSpPr>
      <xdr:spPr bwMode="auto">
        <a:xfrm>
          <a:off x="3343275" y="51901725"/>
          <a:ext cx="0" cy="0"/>
        </a:xfrm>
        <a:prstGeom prst="line">
          <a:avLst/>
        </a:prstGeom>
        <a:noFill/>
        <a:ln w="9525">
          <a:solidFill>
            <a:srgbClr val="000000"/>
          </a:solidFill>
          <a:round/>
          <a:headEnd/>
          <a:tailEnd/>
        </a:ln>
      </xdr:spPr>
    </xdr:sp>
    <xdr:clientData/>
  </xdr:twoCellAnchor>
  <xdr:twoCellAnchor>
    <xdr:from>
      <xdr:col>5</xdr:col>
      <xdr:colOff>295275</xdr:colOff>
      <xdr:row>270</xdr:row>
      <xdr:rowOff>0</xdr:rowOff>
    </xdr:from>
    <xdr:to>
      <xdr:col>5</xdr:col>
      <xdr:colOff>295275</xdr:colOff>
      <xdr:row>270</xdr:row>
      <xdr:rowOff>0</xdr:rowOff>
    </xdr:to>
    <xdr:sp macro="" textlink="">
      <xdr:nvSpPr>
        <xdr:cNvPr id="11471" name="Line 93">
          <a:extLst>
            <a:ext uri="{FF2B5EF4-FFF2-40B4-BE49-F238E27FC236}">
              <a16:creationId xmlns:a16="http://schemas.microsoft.com/office/drawing/2014/main" id="{00000000-0008-0000-0000-0000CF2C0000}"/>
            </a:ext>
          </a:extLst>
        </xdr:cNvPr>
        <xdr:cNvSpPr>
          <a:spLocks noChangeShapeType="1"/>
        </xdr:cNvSpPr>
      </xdr:nvSpPr>
      <xdr:spPr bwMode="auto">
        <a:xfrm>
          <a:off x="4048125" y="51901725"/>
          <a:ext cx="0" cy="0"/>
        </a:xfrm>
        <a:prstGeom prst="line">
          <a:avLst/>
        </a:prstGeom>
        <a:noFill/>
        <a:ln w="9525">
          <a:solidFill>
            <a:srgbClr val="000000"/>
          </a:solidFill>
          <a:round/>
          <a:headEnd/>
          <a:tailEnd/>
        </a:ln>
      </xdr:spPr>
    </xdr:sp>
    <xdr:clientData/>
  </xdr:twoCellAnchor>
  <xdr:twoCellAnchor>
    <xdr:from>
      <xdr:col>3</xdr:col>
      <xdr:colOff>361950</xdr:colOff>
      <xdr:row>231</xdr:row>
      <xdr:rowOff>95250</xdr:rowOff>
    </xdr:from>
    <xdr:to>
      <xdr:col>7</xdr:col>
      <xdr:colOff>295275</xdr:colOff>
      <xdr:row>231</xdr:row>
      <xdr:rowOff>95250</xdr:rowOff>
    </xdr:to>
    <xdr:sp macro="" textlink="">
      <xdr:nvSpPr>
        <xdr:cNvPr id="11472" name="Line 96">
          <a:extLst>
            <a:ext uri="{FF2B5EF4-FFF2-40B4-BE49-F238E27FC236}">
              <a16:creationId xmlns:a16="http://schemas.microsoft.com/office/drawing/2014/main" id="{00000000-0008-0000-0000-0000D02C0000}"/>
            </a:ext>
          </a:extLst>
        </xdr:cNvPr>
        <xdr:cNvSpPr>
          <a:spLocks noChangeShapeType="1"/>
        </xdr:cNvSpPr>
      </xdr:nvSpPr>
      <xdr:spPr bwMode="auto">
        <a:xfrm>
          <a:off x="2686050" y="45358050"/>
          <a:ext cx="2790825" cy="0"/>
        </a:xfrm>
        <a:prstGeom prst="line">
          <a:avLst/>
        </a:prstGeom>
        <a:noFill/>
        <a:ln w="9525">
          <a:solidFill>
            <a:srgbClr val="000000"/>
          </a:solidFill>
          <a:round/>
          <a:headEnd/>
          <a:tailEnd/>
        </a:ln>
      </xdr:spPr>
    </xdr:sp>
    <xdr:clientData/>
  </xdr:twoCellAnchor>
  <xdr:twoCellAnchor>
    <xdr:from>
      <xdr:col>3</xdr:col>
      <xdr:colOff>361950</xdr:colOff>
      <xdr:row>239</xdr:row>
      <xdr:rowOff>95250</xdr:rowOff>
    </xdr:from>
    <xdr:to>
      <xdr:col>7</xdr:col>
      <xdr:colOff>304800</xdr:colOff>
      <xdr:row>239</xdr:row>
      <xdr:rowOff>95250</xdr:rowOff>
    </xdr:to>
    <xdr:sp macro="" textlink="">
      <xdr:nvSpPr>
        <xdr:cNvPr id="11473" name="Line 97">
          <a:extLst>
            <a:ext uri="{FF2B5EF4-FFF2-40B4-BE49-F238E27FC236}">
              <a16:creationId xmlns:a16="http://schemas.microsoft.com/office/drawing/2014/main" id="{00000000-0008-0000-0000-0000D12C0000}"/>
            </a:ext>
          </a:extLst>
        </xdr:cNvPr>
        <xdr:cNvSpPr>
          <a:spLocks noChangeShapeType="1"/>
        </xdr:cNvSpPr>
      </xdr:nvSpPr>
      <xdr:spPr bwMode="auto">
        <a:xfrm>
          <a:off x="2686050" y="46682025"/>
          <a:ext cx="2800350" cy="0"/>
        </a:xfrm>
        <a:prstGeom prst="line">
          <a:avLst/>
        </a:prstGeom>
        <a:noFill/>
        <a:ln w="9525">
          <a:solidFill>
            <a:srgbClr val="000000"/>
          </a:solidFill>
          <a:round/>
          <a:headEnd/>
          <a:tailEnd/>
        </a:ln>
      </xdr:spPr>
    </xdr:sp>
    <xdr:clientData/>
  </xdr:twoCellAnchor>
  <xdr:twoCellAnchor>
    <xdr:from>
      <xdr:col>3</xdr:col>
      <xdr:colOff>361950</xdr:colOff>
      <xdr:row>253</xdr:row>
      <xdr:rowOff>95250</xdr:rowOff>
    </xdr:from>
    <xdr:to>
      <xdr:col>7</xdr:col>
      <xdr:colOff>304800</xdr:colOff>
      <xdr:row>253</xdr:row>
      <xdr:rowOff>95250</xdr:rowOff>
    </xdr:to>
    <xdr:sp macro="" textlink="">
      <xdr:nvSpPr>
        <xdr:cNvPr id="11474" name="Line 98">
          <a:extLst>
            <a:ext uri="{FF2B5EF4-FFF2-40B4-BE49-F238E27FC236}">
              <a16:creationId xmlns:a16="http://schemas.microsoft.com/office/drawing/2014/main" id="{00000000-0008-0000-0000-0000D22C0000}"/>
            </a:ext>
          </a:extLst>
        </xdr:cNvPr>
        <xdr:cNvSpPr>
          <a:spLocks noChangeShapeType="1"/>
        </xdr:cNvSpPr>
      </xdr:nvSpPr>
      <xdr:spPr bwMode="auto">
        <a:xfrm>
          <a:off x="2686050" y="49215675"/>
          <a:ext cx="2800350" cy="0"/>
        </a:xfrm>
        <a:prstGeom prst="line">
          <a:avLst/>
        </a:prstGeom>
        <a:noFill/>
        <a:ln w="9525">
          <a:solidFill>
            <a:srgbClr val="000000"/>
          </a:solidFill>
          <a:round/>
          <a:headEnd/>
          <a:tailEnd/>
        </a:ln>
      </xdr:spPr>
    </xdr:sp>
    <xdr:clientData/>
  </xdr:twoCellAnchor>
  <xdr:twoCellAnchor>
    <xdr:from>
      <xdr:col>3</xdr:col>
      <xdr:colOff>361950</xdr:colOff>
      <xdr:row>262</xdr:row>
      <xdr:rowOff>95250</xdr:rowOff>
    </xdr:from>
    <xdr:to>
      <xdr:col>7</xdr:col>
      <xdr:colOff>295275</xdr:colOff>
      <xdr:row>262</xdr:row>
      <xdr:rowOff>95250</xdr:rowOff>
    </xdr:to>
    <xdr:sp macro="" textlink="">
      <xdr:nvSpPr>
        <xdr:cNvPr id="11475" name="Line 99">
          <a:extLst>
            <a:ext uri="{FF2B5EF4-FFF2-40B4-BE49-F238E27FC236}">
              <a16:creationId xmlns:a16="http://schemas.microsoft.com/office/drawing/2014/main" id="{00000000-0008-0000-0000-0000D32C0000}"/>
            </a:ext>
          </a:extLst>
        </xdr:cNvPr>
        <xdr:cNvSpPr>
          <a:spLocks noChangeShapeType="1"/>
        </xdr:cNvSpPr>
      </xdr:nvSpPr>
      <xdr:spPr bwMode="auto">
        <a:xfrm>
          <a:off x="2686050" y="50701575"/>
          <a:ext cx="2790825" cy="0"/>
        </a:xfrm>
        <a:prstGeom prst="line">
          <a:avLst/>
        </a:prstGeom>
        <a:noFill/>
        <a:ln w="9525">
          <a:solidFill>
            <a:srgbClr val="000000"/>
          </a:solidFill>
          <a:round/>
          <a:headEnd/>
          <a:tailEnd/>
        </a:ln>
      </xdr:spPr>
    </xdr:sp>
    <xdr:clientData/>
  </xdr:twoCellAnchor>
  <xdr:twoCellAnchor>
    <xdr:from>
      <xdr:col>1</xdr:col>
      <xdr:colOff>19050</xdr:colOff>
      <xdr:row>5</xdr:row>
      <xdr:rowOff>0</xdr:rowOff>
    </xdr:from>
    <xdr:to>
      <xdr:col>1</xdr:col>
      <xdr:colOff>19050</xdr:colOff>
      <xdr:row>5</xdr:row>
      <xdr:rowOff>0</xdr:rowOff>
    </xdr:to>
    <xdr:sp macro="" textlink="">
      <xdr:nvSpPr>
        <xdr:cNvPr id="11476" name="Line 100">
          <a:extLst>
            <a:ext uri="{FF2B5EF4-FFF2-40B4-BE49-F238E27FC236}">
              <a16:creationId xmlns:a16="http://schemas.microsoft.com/office/drawing/2014/main" id="{00000000-0008-0000-0000-0000D42C0000}"/>
            </a:ext>
          </a:extLst>
        </xdr:cNvPr>
        <xdr:cNvSpPr>
          <a:spLocks noChangeShapeType="1"/>
        </xdr:cNvSpPr>
      </xdr:nvSpPr>
      <xdr:spPr bwMode="auto">
        <a:xfrm>
          <a:off x="733425" y="2152650"/>
          <a:ext cx="0" cy="0"/>
        </a:xfrm>
        <a:prstGeom prst="line">
          <a:avLst/>
        </a:prstGeom>
        <a:noFill/>
        <a:ln w="9525">
          <a:solidFill>
            <a:srgbClr val="000000"/>
          </a:solidFill>
          <a:round/>
          <a:headEnd/>
          <a:tailEnd/>
        </a:ln>
      </xdr:spPr>
    </xdr:sp>
    <xdr:clientData/>
  </xdr:twoCellAnchor>
  <xdr:twoCellAnchor>
    <xdr:from>
      <xdr:col>1</xdr:col>
      <xdr:colOff>19050</xdr:colOff>
      <xdr:row>5</xdr:row>
      <xdr:rowOff>0</xdr:rowOff>
    </xdr:from>
    <xdr:to>
      <xdr:col>1</xdr:col>
      <xdr:colOff>19050</xdr:colOff>
      <xdr:row>5</xdr:row>
      <xdr:rowOff>0</xdr:rowOff>
    </xdr:to>
    <xdr:sp macro="" textlink="">
      <xdr:nvSpPr>
        <xdr:cNvPr id="11477" name="Line 101">
          <a:extLst>
            <a:ext uri="{FF2B5EF4-FFF2-40B4-BE49-F238E27FC236}">
              <a16:creationId xmlns:a16="http://schemas.microsoft.com/office/drawing/2014/main" id="{00000000-0008-0000-0000-0000D52C0000}"/>
            </a:ext>
          </a:extLst>
        </xdr:cNvPr>
        <xdr:cNvSpPr>
          <a:spLocks noChangeShapeType="1"/>
        </xdr:cNvSpPr>
      </xdr:nvSpPr>
      <xdr:spPr bwMode="auto">
        <a:xfrm>
          <a:off x="733425" y="2152650"/>
          <a:ext cx="0" cy="0"/>
        </a:xfrm>
        <a:prstGeom prst="line">
          <a:avLst/>
        </a:prstGeom>
        <a:noFill/>
        <a:ln w="9525">
          <a:solidFill>
            <a:srgbClr val="000000"/>
          </a:solidFill>
          <a:round/>
          <a:headEnd/>
          <a:tailEnd/>
        </a:ln>
      </xdr:spPr>
    </xdr:sp>
    <xdr:clientData/>
  </xdr:twoCellAnchor>
  <xdr:twoCellAnchor>
    <xdr:from>
      <xdr:col>2</xdr:col>
      <xdr:colOff>304800</xdr:colOff>
      <xdr:row>23</xdr:row>
      <xdr:rowOff>0</xdr:rowOff>
    </xdr:from>
    <xdr:to>
      <xdr:col>2</xdr:col>
      <xdr:colOff>304800</xdr:colOff>
      <xdr:row>23</xdr:row>
      <xdr:rowOff>123825</xdr:rowOff>
    </xdr:to>
    <xdr:sp macro="" textlink="">
      <xdr:nvSpPr>
        <xdr:cNvPr id="54" name="Line 68">
          <a:extLst>
            <a:ext uri="{FF2B5EF4-FFF2-40B4-BE49-F238E27FC236}">
              <a16:creationId xmlns:a16="http://schemas.microsoft.com/office/drawing/2014/main" id="{00000000-0008-0000-0000-000036000000}"/>
            </a:ext>
          </a:extLst>
        </xdr:cNvPr>
        <xdr:cNvSpPr>
          <a:spLocks noChangeShapeType="1"/>
        </xdr:cNvSpPr>
      </xdr:nvSpPr>
      <xdr:spPr bwMode="auto">
        <a:xfrm>
          <a:off x="2133600" y="2695575"/>
          <a:ext cx="0" cy="123825"/>
        </a:xfrm>
        <a:prstGeom prst="line">
          <a:avLst/>
        </a:prstGeom>
        <a:noFill/>
        <a:ln w="9525">
          <a:solidFill>
            <a:srgbClr val="000000"/>
          </a:solidFill>
          <a:round/>
          <a:headEnd/>
          <a:tailEnd/>
        </a:ln>
      </xdr:spPr>
    </xdr:sp>
    <xdr:clientData/>
  </xdr:twoCellAnchor>
  <xdr:twoCellAnchor>
    <xdr:from>
      <xdr:col>3</xdr:col>
      <xdr:colOff>381000</xdr:colOff>
      <xdr:row>23</xdr:row>
      <xdr:rowOff>0</xdr:rowOff>
    </xdr:from>
    <xdr:to>
      <xdr:col>3</xdr:col>
      <xdr:colOff>381000</xdr:colOff>
      <xdr:row>24</xdr:row>
      <xdr:rowOff>133350</xdr:rowOff>
    </xdr:to>
    <xdr:sp macro="" textlink="">
      <xdr:nvSpPr>
        <xdr:cNvPr id="55" name="Line 69">
          <a:extLst>
            <a:ext uri="{FF2B5EF4-FFF2-40B4-BE49-F238E27FC236}">
              <a16:creationId xmlns:a16="http://schemas.microsoft.com/office/drawing/2014/main" id="{00000000-0008-0000-0000-000037000000}"/>
            </a:ext>
          </a:extLst>
        </xdr:cNvPr>
        <xdr:cNvSpPr>
          <a:spLocks noChangeShapeType="1"/>
        </xdr:cNvSpPr>
      </xdr:nvSpPr>
      <xdr:spPr bwMode="auto">
        <a:xfrm>
          <a:off x="2886075" y="7629525"/>
          <a:ext cx="0" cy="295275"/>
        </a:xfrm>
        <a:prstGeom prst="line">
          <a:avLst/>
        </a:prstGeom>
        <a:noFill/>
        <a:ln w="9525">
          <a:solidFill>
            <a:srgbClr val="000000"/>
          </a:solidFill>
          <a:round/>
          <a:headEnd/>
          <a:tailEnd/>
        </a:ln>
      </xdr:spPr>
    </xdr:sp>
    <xdr:clientData/>
  </xdr:twoCellAnchor>
  <xdr:twoCellAnchor>
    <xdr:from>
      <xdr:col>4</xdr:col>
      <xdr:colOff>371475</xdr:colOff>
      <xdr:row>23</xdr:row>
      <xdr:rowOff>0</xdr:rowOff>
    </xdr:from>
    <xdr:to>
      <xdr:col>4</xdr:col>
      <xdr:colOff>371475</xdr:colOff>
      <xdr:row>25</xdr:row>
      <xdr:rowOff>95250</xdr:rowOff>
    </xdr:to>
    <xdr:sp macro="" textlink="">
      <xdr:nvSpPr>
        <xdr:cNvPr id="56" name="Line 70">
          <a:extLst>
            <a:ext uri="{FF2B5EF4-FFF2-40B4-BE49-F238E27FC236}">
              <a16:creationId xmlns:a16="http://schemas.microsoft.com/office/drawing/2014/main" id="{00000000-0008-0000-0000-000038000000}"/>
            </a:ext>
          </a:extLst>
        </xdr:cNvPr>
        <xdr:cNvSpPr>
          <a:spLocks noChangeShapeType="1"/>
        </xdr:cNvSpPr>
      </xdr:nvSpPr>
      <xdr:spPr bwMode="auto">
        <a:xfrm>
          <a:off x="3819525" y="2695575"/>
          <a:ext cx="0" cy="419100"/>
        </a:xfrm>
        <a:prstGeom prst="line">
          <a:avLst/>
        </a:prstGeom>
        <a:noFill/>
        <a:ln w="9525">
          <a:solidFill>
            <a:srgbClr val="000000"/>
          </a:solidFill>
          <a:round/>
          <a:headEnd/>
          <a:tailEnd/>
        </a:ln>
      </xdr:spPr>
    </xdr:sp>
    <xdr:clientData/>
  </xdr:twoCellAnchor>
  <xdr:twoCellAnchor>
    <xdr:from>
      <xdr:col>5</xdr:col>
      <xdr:colOff>361950</xdr:colOff>
      <xdr:row>23</xdr:row>
      <xdr:rowOff>0</xdr:rowOff>
    </xdr:from>
    <xdr:to>
      <xdr:col>5</xdr:col>
      <xdr:colOff>361950</xdr:colOff>
      <xdr:row>26</xdr:row>
      <xdr:rowOff>114300</xdr:rowOff>
    </xdr:to>
    <xdr:sp macro="" textlink="">
      <xdr:nvSpPr>
        <xdr:cNvPr id="57" name="Line 71">
          <a:extLst>
            <a:ext uri="{FF2B5EF4-FFF2-40B4-BE49-F238E27FC236}">
              <a16:creationId xmlns:a16="http://schemas.microsoft.com/office/drawing/2014/main" id="{00000000-0008-0000-0000-000039000000}"/>
            </a:ext>
          </a:extLst>
        </xdr:cNvPr>
        <xdr:cNvSpPr>
          <a:spLocks noChangeShapeType="1"/>
        </xdr:cNvSpPr>
      </xdr:nvSpPr>
      <xdr:spPr bwMode="auto">
        <a:xfrm>
          <a:off x="4600575" y="2695575"/>
          <a:ext cx="0" cy="600075"/>
        </a:xfrm>
        <a:prstGeom prst="line">
          <a:avLst/>
        </a:prstGeom>
        <a:noFill/>
        <a:ln w="9525">
          <a:solidFill>
            <a:srgbClr val="000000"/>
          </a:solidFill>
          <a:round/>
          <a:headEnd/>
          <a:tailEnd/>
        </a:ln>
      </xdr:spPr>
    </xdr:sp>
    <xdr:clientData/>
  </xdr:twoCellAnchor>
  <xdr:twoCellAnchor>
    <xdr:from>
      <xdr:col>2</xdr:col>
      <xdr:colOff>28575</xdr:colOff>
      <xdr:row>23</xdr:row>
      <xdr:rowOff>114300</xdr:rowOff>
    </xdr:from>
    <xdr:to>
      <xdr:col>2</xdr:col>
      <xdr:colOff>314325</xdr:colOff>
      <xdr:row>23</xdr:row>
      <xdr:rowOff>123825</xdr:rowOff>
    </xdr:to>
    <xdr:sp macro="" textlink="">
      <xdr:nvSpPr>
        <xdr:cNvPr id="58" name="Line 72">
          <a:extLst>
            <a:ext uri="{FF2B5EF4-FFF2-40B4-BE49-F238E27FC236}">
              <a16:creationId xmlns:a16="http://schemas.microsoft.com/office/drawing/2014/main" id="{00000000-0008-0000-0000-00003A000000}"/>
            </a:ext>
          </a:extLst>
        </xdr:cNvPr>
        <xdr:cNvSpPr>
          <a:spLocks noChangeShapeType="1"/>
        </xdr:cNvSpPr>
      </xdr:nvSpPr>
      <xdr:spPr bwMode="auto">
        <a:xfrm flipH="1">
          <a:off x="1857375" y="2809875"/>
          <a:ext cx="285750" cy="9525"/>
        </a:xfrm>
        <a:prstGeom prst="line">
          <a:avLst/>
        </a:prstGeom>
        <a:noFill/>
        <a:ln w="9525">
          <a:solidFill>
            <a:srgbClr val="000000"/>
          </a:solidFill>
          <a:round/>
          <a:headEnd/>
          <a:tailEnd type="triangle" w="med" len="med"/>
        </a:ln>
      </xdr:spPr>
    </xdr:sp>
    <xdr:clientData/>
  </xdr:twoCellAnchor>
  <xdr:twoCellAnchor>
    <xdr:from>
      <xdr:col>2</xdr:col>
      <xdr:colOff>28575</xdr:colOff>
      <xdr:row>25</xdr:row>
      <xdr:rowOff>85725</xdr:rowOff>
    </xdr:from>
    <xdr:to>
      <xdr:col>4</xdr:col>
      <xdr:colOff>390525</xdr:colOff>
      <xdr:row>25</xdr:row>
      <xdr:rowOff>85725</xdr:rowOff>
    </xdr:to>
    <xdr:sp macro="" textlink="">
      <xdr:nvSpPr>
        <xdr:cNvPr id="59" name="Line 74">
          <a:extLst>
            <a:ext uri="{FF2B5EF4-FFF2-40B4-BE49-F238E27FC236}">
              <a16:creationId xmlns:a16="http://schemas.microsoft.com/office/drawing/2014/main" id="{00000000-0008-0000-0000-00003B000000}"/>
            </a:ext>
          </a:extLst>
        </xdr:cNvPr>
        <xdr:cNvSpPr>
          <a:spLocks noChangeShapeType="1"/>
        </xdr:cNvSpPr>
      </xdr:nvSpPr>
      <xdr:spPr bwMode="auto">
        <a:xfrm flipH="1">
          <a:off x="1857375" y="3105150"/>
          <a:ext cx="1981200" cy="0"/>
        </a:xfrm>
        <a:prstGeom prst="line">
          <a:avLst/>
        </a:prstGeom>
        <a:noFill/>
        <a:ln w="9525">
          <a:solidFill>
            <a:srgbClr val="000000"/>
          </a:solidFill>
          <a:round/>
          <a:headEnd/>
          <a:tailEnd type="triangle" w="med" len="med"/>
        </a:ln>
      </xdr:spPr>
    </xdr:sp>
    <xdr:clientData/>
  </xdr:twoCellAnchor>
  <xdr:twoCellAnchor>
    <xdr:from>
      <xdr:col>2</xdr:col>
      <xdr:colOff>47625</xdr:colOff>
      <xdr:row>26</xdr:row>
      <xdr:rowOff>114300</xdr:rowOff>
    </xdr:from>
    <xdr:to>
      <xdr:col>5</xdr:col>
      <xdr:colOff>361950</xdr:colOff>
      <xdr:row>26</xdr:row>
      <xdr:rowOff>114300</xdr:rowOff>
    </xdr:to>
    <xdr:sp macro="" textlink="">
      <xdr:nvSpPr>
        <xdr:cNvPr id="60" name="Line 75">
          <a:extLst>
            <a:ext uri="{FF2B5EF4-FFF2-40B4-BE49-F238E27FC236}">
              <a16:creationId xmlns:a16="http://schemas.microsoft.com/office/drawing/2014/main" id="{00000000-0008-0000-0000-00003C000000}"/>
            </a:ext>
          </a:extLst>
        </xdr:cNvPr>
        <xdr:cNvSpPr>
          <a:spLocks noChangeShapeType="1"/>
        </xdr:cNvSpPr>
      </xdr:nvSpPr>
      <xdr:spPr bwMode="auto">
        <a:xfrm flipH="1">
          <a:off x="1876425" y="3295650"/>
          <a:ext cx="2724150" cy="0"/>
        </a:xfrm>
        <a:prstGeom prst="line">
          <a:avLst/>
        </a:prstGeom>
        <a:noFill/>
        <a:ln w="9525">
          <a:solidFill>
            <a:srgbClr val="000000"/>
          </a:solidFill>
          <a:round/>
          <a:headEnd/>
          <a:tailEnd type="triangle" w="med" len="med"/>
        </a:ln>
      </xdr:spPr>
    </xdr:sp>
    <xdr:clientData/>
  </xdr:twoCellAnchor>
  <xdr:twoCellAnchor>
    <xdr:from>
      <xdr:col>2</xdr:col>
      <xdr:colOff>28575</xdr:colOff>
      <xdr:row>24</xdr:row>
      <xdr:rowOff>114300</xdr:rowOff>
    </xdr:from>
    <xdr:to>
      <xdr:col>3</xdr:col>
      <xdr:colOff>390525</xdr:colOff>
      <xdr:row>24</xdr:row>
      <xdr:rowOff>114300</xdr:rowOff>
    </xdr:to>
    <xdr:sp macro="" textlink="">
      <xdr:nvSpPr>
        <xdr:cNvPr id="61" name="Line 72">
          <a:extLst>
            <a:ext uri="{FF2B5EF4-FFF2-40B4-BE49-F238E27FC236}">
              <a16:creationId xmlns:a16="http://schemas.microsoft.com/office/drawing/2014/main" id="{00000000-0008-0000-0000-00003D000000}"/>
            </a:ext>
          </a:extLst>
        </xdr:cNvPr>
        <xdr:cNvSpPr>
          <a:spLocks noChangeShapeType="1"/>
        </xdr:cNvSpPr>
      </xdr:nvSpPr>
      <xdr:spPr bwMode="auto">
        <a:xfrm flipH="1">
          <a:off x="1638300" y="7905750"/>
          <a:ext cx="1257300" cy="0"/>
        </a:xfrm>
        <a:prstGeom prst="line">
          <a:avLst/>
        </a:prstGeom>
        <a:noFill/>
        <a:ln w="9525">
          <a:solidFill>
            <a:srgbClr val="000000"/>
          </a:solidFill>
          <a:round/>
          <a:headEnd/>
          <a:tailEnd type="triangle" w="med" len="med"/>
        </a:ln>
      </xdr:spPr>
    </xdr:sp>
    <xdr:clientData/>
  </xdr:twoCellAnchor>
  <xdr:twoCellAnchor>
    <xdr:from>
      <xdr:col>4</xdr:col>
      <xdr:colOff>371475</xdr:colOff>
      <xdr:row>39</xdr:row>
      <xdr:rowOff>0</xdr:rowOff>
    </xdr:from>
    <xdr:to>
      <xdr:col>4</xdr:col>
      <xdr:colOff>371475</xdr:colOff>
      <xdr:row>41</xdr:row>
      <xdr:rowOff>95250</xdr:rowOff>
    </xdr:to>
    <xdr:sp macro="" textlink="">
      <xdr:nvSpPr>
        <xdr:cNvPr id="64" name="Line 70">
          <a:extLst>
            <a:ext uri="{FF2B5EF4-FFF2-40B4-BE49-F238E27FC236}">
              <a16:creationId xmlns:a16="http://schemas.microsoft.com/office/drawing/2014/main" id="{00000000-0008-0000-0000-000040000000}"/>
            </a:ext>
          </a:extLst>
        </xdr:cNvPr>
        <xdr:cNvSpPr>
          <a:spLocks noChangeShapeType="1"/>
        </xdr:cNvSpPr>
      </xdr:nvSpPr>
      <xdr:spPr bwMode="auto">
        <a:xfrm>
          <a:off x="3819525" y="4895850"/>
          <a:ext cx="0" cy="419100"/>
        </a:xfrm>
        <a:prstGeom prst="line">
          <a:avLst/>
        </a:prstGeom>
        <a:noFill/>
        <a:ln w="9525">
          <a:solidFill>
            <a:srgbClr val="000000"/>
          </a:solidFill>
          <a:round/>
          <a:headEnd/>
          <a:tailEnd/>
        </a:ln>
      </xdr:spPr>
    </xdr:sp>
    <xdr:clientData/>
  </xdr:twoCellAnchor>
  <xdr:twoCellAnchor>
    <xdr:from>
      <xdr:col>5</xdr:col>
      <xdr:colOff>361950</xdr:colOff>
      <xdr:row>39</xdr:row>
      <xdr:rowOff>0</xdr:rowOff>
    </xdr:from>
    <xdr:to>
      <xdr:col>5</xdr:col>
      <xdr:colOff>361950</xdr:colOff>
      <xdr:row>42</xdr:row>
      <xdr:rowOff>114300</xdr:rowOff>
    </xdr:to>
    <xdr:sp macro="" textlink="">
      <xdr:nvSpPr>
        <xdr:cNvPr id="65" name="Line 71">
          <a:extLst>
            <a:ext uri="{FF2B5EF4-FFF2-40B4-BE49-F238E27FC236}">
              <a16:creationId xmlns:a16="http://schemas.microsoft.com/office/drawing/2014/main" id="{00000000-0008-0000-0000-000041000000}"/>
            </a:ext>
          </a:extLst>
        </xdr:cNvPr>
        <xdr:cNvSpPr>
          <a:spLocks noChangeShapeType="1"/>
        </xdr:cNvSpPr>
      </xdr:nvSpPr>
      <xdr:spPr bwMode="auto">
        <a:xfrm>
          <a:off x="4600575" y="4895850"/>
          <a:ext cx="0" cy="600075"/>
        </a:xfrm>
        <a:prstGeom prst="line">
          <a:avLst/>
        </a:prstGeom>
        <a:noFill/>
        <a:ln w="9525">
          <a:solidFill>
            <a:srgbClr val="000000"/>
          </a:solidFill>
          <a:round/>
          <a:headEnd/>
          <a:tailEnd/>
        </a:ln>
      </xdr:spPr>
    </xdr:sp>
    <xdr:clientData/>
  </xdr:twoCellAnchor>
  <xdr:twoCellAnchor>
    <xdr:from>
      <xdr:col>2</xdr:col>
      <xdr:colOff>47624</xdr:colOff>
      <xdr:row>39</xdr:row>
      <xdr:rowOff>114300</xdr:rowOff>
    </xdr:from>
    <xdr:to>
      <xdr:col>2</xdr:col>
      <xdr:colOff>447674</xdr:colOff>
      <xdr:row>39</xdr:row>
      <xdr:rowOff>114300</xdr:rowOff>
    </xdr:to>
    <xdr:sp macro="" textlink="">
      <xdr:nvSpPr>
        <xdr:cNvPr id="66" name="Line 72">
          <a:extLst>
            <a:ext uri="{FF2B5EF4-FFF2-40B4-BE49-F238E27FC236}">
              <a16:creationId xmlns:a16="http://schemas.microsoft.com/office/drawing/2014/main" id="{00000000-0008-0000-0000-000042000000}"/>
            </a:ext>
          </a:extLst>
        </xdr:cNvPr>
        <xdr:cNvSpPr>
          <a:spLocks noChangeShapeType="1"/>
        </xdr:cNvSpPr>
      </xdr:nvSpPr>
      <xdr:spPr bwMode="auto">
        <a:xfrm flipH="1">
          <a:off x="1657349" y="11830050"/>
          <a:ext cx="400050" cy="0"/>
        </a:xfrm>
        <a:prstGeom prst="line">
          <a:avLst/>
        </a:prstGeom>
        <a:noFill/>
        <a:ln w="9525">
          <a:solidFill>
            <a:srgbClr val="000000"/>
          </a:solidFill>
          <a:round/>
          <a:headEnd/>
          <a:tailEnd type="triangle" w="med" len="med"/>
        </a:ln>
      </xdr:spPr>
    </xdr:sp>
    <xdr:clientData/>
  </xdr:twoCellAnchor>
  <xdr:twoCellAnchor>
    <xdr:from>
      <xdr:col>2</xdr:col>
      <xdr:colOff>47625</xdr:colOff>
      <xdr:row>42</xdr:row>
      <xdr:rowOff>114300</xdr:rowOff>
    </xdr:from>
    <xdr:to>
      <xdr:col>5</xdr:col>
      <xdr:colOff>361950</xdr:colOff>
      <xdr:row>42</xdr:row>
      <xdr:rowOff>114300</xdr:rowOff>
    </xdr:to>
    <xdr:sp macro="" textlink="">
      <xdr:nvSpPr>
        <xdr:cNvPr id="68" name="Line 75">
          <a:extLst>
            <a:ext uri="{FF2B5EF4-FFF2-40B4-BE49-F238E27FC236}">
              <a16:creationId xmlns:a16="http://schemas.microsoft.com/office/drawing/2014/main" id="{00000000-0008-0000-0000-000044000000}"/>
            </a:ext>
          </a:extLst>
        </xdr:cNvPr>
        <xdr:cNvSpPr>
          <a:spLocks noChangeShapeType="1"/>
        </xdr:cNvSpPr>
      </xdr:nvSpPr>
      <xdr:spPr bwMode="auto">
        <a:xfrm flipH="1">
          <a:off x="1876425" y="5495925"/>
          <a:ext cx="2724150" cy="0"/>
        </a:xfrm>
        <a:prstGeom prst="line">
          <a:avLst/>
        </a:prstGeom>
        <a:noFill/>
        <a:ln w="9525">
          <a:solidFill>
            <a:srgbClr val="000000"/>
          </a:solidFill>
          <a:round/>
          <a:headEnd/>
          <a:tailEnd type="triangle" w="med" len="med"/>
        </a:ln>
      </xdr:spPr>
    </xdr:sp>
    <xdr:clientData/>
  </xdr:twoCellAnchor>
  <xdr:twoCellAnchor>
    <xdr:from>
      <xdr:col>2</xdr:col>
      <xdr:colOff>419100</xdr:colOff>
      <xdr:row>51</xdr:row>
      <xdr:rowOff>0</xdr:rowOff>
    </xdr:from>
    <xdr:to>
      <xdr:col>2</xdr:col>
      <xdr:colOff>419100</xdr:colOff>
      <xdr:row>51</xdr:row>
      <xdr:rowOff>123825</xdr:rowOff>
    </xdr:to>
    <xdr:sp macro="" textlink="">
      <xdr:nvSpPr>
        <xdr:cNvPr id="70" name="Line 68">
          <a:extLst>
            <a:ext uri="{FF2B5EF4-FFF2-40B4-BE49-F238E27FC236}">
              <a16:creationId xmlns:a16="http://schemas.microsoft.com/office/drawing/2014/main" id="{00000000-0008-0000-0000-000046000000}"/>
            </a:ext>
          </a:extLst>
        </xdr:cNvPr>
        <xdr:cNvSpPr>
          <a:spLocks noChangeShapeType="1"/>
        </xdr:cNvSpPr>
      </xdr:nvSpPr>
      <xdr:spPr bwMode="auto">
        <a:xfrm>
          <a:off x="2028825" y="13916025"/>
          <a:ext cx="0" cy="123825"/>
        </a:xfrm>
        <a:prstGeom prst="line">
          <a:avLst/>
        </a:prstGeom>
        <a:noFill/>
        <a:ln w="9525">
          <a:solidFill>
            <a:srgbClr val="000000"/>
          </a:solidFill>
          <a:round/>
          <a:headEnd/>
          <a:tailEnd/>
        </a:ln>
      </xdr:spPr>
    </xdr:sp>
    <xdr:clientData/>
  </xdr:twoCellAnchor>
  <xdr:twoCellAnchor>
    <xdr:from>
      <xdr:col>3</xdr:col>
      <xdr:colOff>381000</xdr:colOff>
      <xdr:row>51</xdr:row>
      <xdr:rowOff>9525</xdr:rowOff>
    </xdr:from>
    <xdr:to>
      <xdr:col>3</xdr:col>
      <xdr:colOff>381000</xdr:colOff>
      <xdr:row>52</xdr:row>
      <xdr:rowOff>142875</xdr:rowOff>
    </xdr:to>
    <xdr:sp macro="" textlink="">
      <xdr:nvSpPr>
        <xdr:cNvPr id="71" name="Line 69">
          <a:extLst>
            <a:ext uri="{FF2B5EF4-FFF2-40B4-BE49-F238E27FC236}">
              <a16:creationId xmlns:a16="http://schemas.microsoft.com/office/drawing/2014/main" id="{00000000-0008-0000-0000-000047000000}"/>
            </a:ext>
          </a:extLst>
        </xdr:cNvPr>
        <xdr:cNvSpPr>
          <a:spLocks noChangeShapeType="1"/>
        </xdr:cNvSpPr>
      </xdr:nvSpPr>
      <xdr:spPr bwMode="auto">
        <a:xfrm>
          <a:off x="2886075" y="10896600"/>
          <a:ext cx="0" cy="295275"/>
        </a:xfrm>
        <a:prstGeom prst="line">
          <a:avLst/>
        </a:prstGeom>
        <a:noFill/>
        <a:ln w="9525">
          <a:solidFill>
            <a:srgbClr val="000000"/>
          </a:solidFill>
          <a:round/>
          <a:headEnd/>
          <a:tailEnd/>
        </a:ln>
      </xdr:spPr>
    </xdr:sp>
    <xdr:clientData/>
  </xdr:twoCellAnchor>
  <xdr:twoCellAnchor>
    <xdr:from>
      <xdr:col>4</xdr:col>
      <xdr:colOff>371475</xdr:colOff>
      <xdr:row>51</xdr:row>
      <xdr:rowOff>0</xdr:rowOff>
    </xdr:from>
    <xdr:to>
      <xdr:col>4</xdr:col>
      <xdr:colOff>371475</xdr:colOff>
      <xdr:row>53</xdr:row>
      <xdr:rowOff>95250</xdr:rowOff>
    </xdr:to>
    <xdr:sp macro="" textlink="">
      <xdr:nvSpPr>
        <xdr:cNvPr id="72" name="Line 70">
          <a:extLst>
            <a:ext uri="{FF2B5EF4-FFF2-40B4-BE49-F238E27FC236}">
              <a16:creationId xmlns:a16="http://schemas.microsoft.com/office/drawing/2014/main" id="{00000000-0008-0000-0000-000048000000}"/>
            </a:ext>
          </a:extLst>
        </xdr:cNvPr>
        <xdr:cNvSpPr>
          <a:spLocks noChangeShapeType="1"/>
        </xdr:cNvSpPr>
      </xdr:nvSpPr>
      <xdr:spPr bwMode="auto">
        <a:xfrm>
          <a:off x="3590925" y="10887075"/>
          <a:ext cx="0" cy="428625"/>
        </a:xfrm>
        <a:prstGeom prst="line">
          <a:avLst/>
        </a:prstGeom>
        <a:noFill/>
        <a:ln w="9525">
          <a:solidFill>
            <a:srgbClr val="000000"/>
          </a:solidFill>
          <a:round/>
          <a:headEnd/>
          <a:tailEnd/>
        </a:ln>
      </xdr:spPr>
    </xdr:sp>
    <xdr:clientData/>
  </xdr:twoCellAnchor>
  <xdr:twoCellAnchor>
    <xdr:from>
      <xdr:col>5</xdr:col>
      <xdr:colOff>361950</xdr:colOff>
      <xdr:row>51</xdr:row>
      <xdr:rowOff>0</xdr:rowOff>
    </xdr:from>
    <xdr:to>
      <xdr:col>5</xdr:col>
      <xdr:colOff>361950</xdr:colOff>
      <xdr:row>54</xdr:row>
      <xdr:rowOff>114300</xdr:rowOff>
    </xdr:to>
    <xdr:sp macro="" textlink="">
      <xdr:nvSpPr>
        <xdr:cNvPr id="73" name="Line 71">
          <a:extLst>
            <a:ext uri="{FF2B5EF4-FFF2-40B4-BE49-F238E27FC236}">
              <a16:creationId xmlns:a16="http://schemas.microsoft.com/office/drawing/2014/main" id="{00000000-0008-0000-0000-000049000000}"/>
            </a:ext>
          </a:extLst>
        </xdr:cNvPr>
        <xdr:cNvSpPr>
          <a:spLocks noChangeShapeType="1"/>
        </xdr:cNvSpPr>
      </xdr:nvSpPr>
      <xdr:spPr bwMode="auto">
        <a:xfrm>
          <a:off x="4295775" y="10887075"/>
          <a:ext cx="0" cy="609600"/>
        </a:xfrm>
        <a:prstGeom prst="line">
          <a:avLst/>
        </a:prstGeom>
        <a:noFill/>
        <a:ln w="9525">
          <a:solidFill>
            <a:srgbClr val="000000"/>
          </a:solidFill>
          <a:round/>
          <a:headEnd/>
          <a:tailEnd/>
        </a:ln>
      </xdr:spPr>
    </xdr:sp>
    <xdr:clientData/>
  </xdr:twoCellAnchor>
  <xdr:twoCellAnchor>
    <xdr:from>
      <xdr:col>2</xdr:col>
      <xdr:colOff>47624</xdr:colOff>
      <xdr:row>51</xdr:row>
      <xdr:rowOff>114300</xdr:rowOff>
    </xdr:from>
    <xdr:to>
      <xdr:col>2</xdr:col>
      <xdr:colOff>419099</xdr:colOff>
      <xdr:row>51</xdr:row>
      <xdr:rowOff>114300</xdr:rowOff>
    </xdr:to>
    <xdr:sp macro="" textlink="">
      <xdr:nvSpPr>
        <xdr:cNvPr id="74" name="Line 72">
          <a:extLst>
            <a:ext uri="{FF2B5EF4-FFF2-40B4-BE49-F238E27FC236}">
              <a16:creationId xmlns:a16="http://schemas.microsoft.com/office/drawing/2014/main" id="{00000000-0008-0000-0000-00004A000000}"/>
            </a:ext>
          </a:extLst>
        </xdr:cNvPr>
        <xdr:cNvSpPr>
          <a:spLocks noChangeShapeType="1"/>
        </xdr:cNvSpPr>
      </xdr:nvSpPr>
      <xdr:spPr bwMode="auto">
        <a:xfrm flipH="1">
          <a:off x="1657349" y="14030325"/>
          <a:ext cx="371475" cy="0"/>
        </a:xfrm>
        <a:prstGeom prst="line">
          <a:avLst/>
        </a:prstGeom>
        <a:noFill/>
        <a:ln w="9525">
          <a:solidFill>
            <a:srgbClr val="000000"/>
          </a:solidFill>
          <a:round/>
          <a:headEnd/>
          <a:tailEnd type="triangle" w="med" len="med"/>
        </a:ln>
      </xdr:spPr>
    </xdr:sp>
    <xdr:clientData/>
  </xdr:twoCellAnchor>
  <xdr:twoCellAnchor>
    <xdr:from>
      <xdr:col>2</xdr:col>
      <xdr:colOff>28575</xdr:colOff>
      <xdr:row>53</xdr:row>
      <xdr:rowOff>114300</xdr:rowOff>
    </xdr:from>
    <xdr:to>
      <xdr:col>4</xdr:col>
      <xdr:colOff>390525</xdr:colOff>
      <xdr:row>53</xdr:row>
      <xdr:rowOff>114300</xdr:rowOff>
    </xdr:to>
    <xdr:sp macro="" textlink="">
      <xdr:nvSpPr>
        <xdr:cNvPr id="75" name="Line 74">
          <a:extLst>
            <a:ext uri="{FF2B5EF4-FFF2-40B4-BE49-F238E27FC236}">
              <a16:creationId xmlns:a16="http://schemas.microsoft.com/office/drawing/2014/main" id="{00000000-0008-0000-0000-00004B000000}"/>
            </a:ext>
          </a:extLst>
        </xdr:cNvPr>
        <xdr:cNvSpPr>
          <a:spLocks noChangeShapeType="1"/>
        </xdr:cNvSpPr>
      </xdr:nvSpPr>
      <xdr:spPr bwMode="auto">
        <a:xfrm flipH="1">
          <a:off x="1638300" y="11334750"/>
          <a:ext cx="1971675" cy="0"/>
        </a:xfrm>
        <a:prstGeom prst="line">
          <a:avLst/>
        </a:prstGeom>
        <a:noFill/>
        <a:ln w="9525">
          <a:solidFill>
            <a:srgbClr val="000000"/>
          </a:solidFill>
          <a:round/>
          <a:headEnd/>
          <a:tailEnd type="triangle" w="med" len="med"/>
        </a:ln>
      </xdr:spPr>
    </xdr:sp>
    <xdr:clientData/>
  </xdr:twoCellAnchor>
  <xdr:twoCellAnchor>
    <xdr:from>
      <xdr:col>2</xdr:col>
      <xdr:colOff>47625</xdr:colOff>
      <xdr:row>54</xdr:row>
      <xdr:rowOff>114300</xdr:rowOff>
    </xdr:from>
    <xdr:to>
      <xdr:col>5</xdr:col>
      <xdr:colOff>361950</xdr:colOff>
      <xdr:row>54</xdr:row>
      <xdr:rowOff>114300</xdr:rowOff>
    </xdr:to>
    <xdr:sp macro="" textlink="">
      <xdr:nvSpPr>
        <xdr:cNvPr id="76" name="Line 75">
          <a:extLst>
            <a:ext uri="{FF2B5EF4-FFF2-40B4-BE49-F238E27FC236}">
              <a16:creationId xmlns:a16="http://schemas.microsoft.com/office/drawing/2014/main" id="{00000000-0008-0000-0000-00004C000000}"/>
            </a:ext>
          </a:extLst>
        </xdr:cNvPr>
        <xdr:cNvSpPr>
          <a:spLocks noChangeShapeType="1"/>
        </xdr:cNvSpPr>
      </xdr:nvSpPr>
      <xdr:spPr bwMode="auto">
        <a:xfrm flipH="1">
          <a:off x="1657350" y="11496675"/>
          <a:ext cx="2638425" cy="0"/>
        </a:xfrm>
        <a:prstGeom prst="line">
          <a:avLst/>
        </a:prstGeom>
        <a:noFill/>
        <a:ln w="9525">
          <a:solidFill>
            <a:srgbClr val="000000"/>
          </a:solidFill>
          <a:round/>
          <a:headEnd/>
          <a:tailEnd type="triangle" w="med" len="med"/>
        </a:ln>
      </xdr:spPr>
    </xdr:sp>
    <xdr:clientData/>
  </xdr:twoCellAnchor>
  <xdr:twoCellAnchor>
    <xdr:from>
      <xdr:col>2</xdr:col>
      <xdr:colOff>38100</xdr:colOff>
      <xdr:row>52</xdr:row>
      <xdr:rowOff>123825</xdr:rowOff>
    </xdr:from>
    <xdr:to>
      <xdr:col>3</xdr:col>
      <xdr:colOff>400050</xdr:colOff>
      <xdr:row>52</xdr:row>
      <xdr:rowOff>123825</xdr:rowOff>
    </xdr:to>
    <xdr:sp macro="" textlink="">
      <xdr:nvSpPr>
        <xdr:cNvPr id="77" name="Line 72">
          <a:extLst>
            <a:ext uri="{FF2B5EF4-FFF2-40B4-BE49-F238E27FC236}">
              <a16:creationId xmlns:a16="http://schemas.microsoft.com/office/drawing/2014/main" id="{00000000-0008-0000-0000-00004D000000}"/>
            </a:ext>
          </a:extLst>
        </xdr:cNvPr>
        <xdr:cNvSpPr>
          <a:spLocks noChangeShapeType="1"/>
        </xdr:cNvSpPr>
      </xdr:nvSpPr>
      <xdr:spPr bwMode="auto">
        <a:xfrm flipH="1">
          <a:off x="1647825" y="11172825"/>
          <a:ext cx="1257300" cy="0"/>
        </a:xfrm>
        <a:prstGeom prst="line">
          <a:avLst/>
        </a:prstGeom>
        <a:noFill/>
        <a:ln w="9525">
          <a:solidFill>
            <a:srgbClr val="000000"/>
          </a:solidFill>
          <a:round/>
          <a:headEnd/>
          <a:tailEnd type="triangle" w="med" len="med"/>
        </a:ln>
      </xdr:spPr>
    </xdr:sp>
    <xdr:clientData/>
  </xdr:twoCellAnchor>
  <xdr:twoCellAnchor editAs="oneCell">
    <xdr:from>
      <xdr:col>8</xdr:col>
      <xdr:colOff>0</xdr:colOff>
      <xdr:row>110</xdr:row>
      <xdr:rowOff>0</xdr:rowOff>
    </xdr:from>
    <xdr:to>
      <xdr:col>16</xdr:col>
      <xdr:colOff>581759</xdr:colOff>
      <xdr:row>129</xdr:row>
      <xdr:rowOff>143375</xdr:rowOff>
    </xdr:to>
    <xdr:pic>
      <xdr:nvPicPr>
        <xdr:cNvPr id="80" name="Picture 79" descr="Concise8e_Chapter11 Model #1.png">
          <a:extLst>
            <a:ext uri="{FF2B5EF4-FFF2-40B4-BE49-F238E27FC236}">
              <a16:creationId xmlns:a16="http://schemas.microsoft.com/office/drawing/2014/main" id="{00000000-0008-0000-0000-000050000000}"/>
            </a:ext>
          </a:extLst>
        </xdr:cNvPr>
        <xdr:cNvPicPr>
          <a:picLocks noChangeAspect="1"/>
        </xdr:cNvPicPr>
      </xdr:nvPicPr>
      <xdr:blipFill>
        <a:blip xmlns:r="http://schemas.openxmlformats.org/officeDocument/2006/relationships" r:embed="rId4" cstate="print"/>
        <a:stretch>
          <a:fillRect/>
        </a:stretch>
      </xdr:blipFill>
      <xdr:spPr>
        <a:xfrm>
          <a:off x="5972175" y="25869900"/>
          <a:ext cx="5258534" cy="3581900"/>
        </a:xfrm>
        <a:prstGeom prst="rect">
          <a:avLst/>
        </a:prstGeom>
      </xdr:spPr>
    </xdr:pic>
    <xdr:clientData/>
  </xdr:twoCellAnchor>
  <xdr:twoCellAnchor editAs="oneCell">
    <xdr:from>
      <xdr:col>8</xdr:col>
      <xdr:colOff>0</xdr:colOff>
      <xdr:row>130</xdr:row>
      <xdr:rowOff>19050</xdr:rowOff>
    </xdr:from>
    <xdr:to>
      <xdr:col>17</xdr:col>
      <xdr:colOff>391318</xdr:colOff>
      <xdr:row>148</xdr:row>
      <xdr:rowOff>9968</xdr:rowOff>
    </xdr:to>
    <xdr:pic>
      <xdr:nvPicPr>
        <xdr:cNvPr id="81" name="Picture 80" descr="Concise8e_Chapter 11 Model #2.png">
          <a:extLst>
            <a:ext uri="{FF2B5EF4-FFF2-40B4-BE49-F238E27FC236}">
              <a16:creationId xmlns:a16="http://schemas.microsoft.com/office/drawing/2014/main" id="{00000000-0008-0000-0000-000051000000}"/>
            </a:ext>
          </a:extLst>
        </xdr:cNvPr>
        <xdr:cNvPicPr>
          <a:picLocks noChangeAspect="1"/>
        </xdr:cNvPicPr>
      </xdr:nvPicPr>
      <xdr:blipFill>
        <a:blip xmlns:r="http://schemas.openxmlformats.org/officeDocument/2006/relationships" r:embed="rId5" cstate="print"/>
        <a:stretch>
          <a:fillRect/>
        </a:stretch>
      </xdr:blipFill>
      <xdr:spPr>
        <a:xfrm>
          <a:off x="5972175" y="29489400"/>
          <a:ext cx="5677693" cy="3172268"/>
        </a:xfrm>
        <a:prstGeom prst="rect">
          <a:avLst/>
        </a:prstGeom>
      </xdr:spPr>
    </xdr:pic>
    <xdr:clientData/>
  </xdr:twoCellAnchor>
  <xdr:twoCellAnchor>
    <xdr:from>
      <xdr:col>1</xdr:col>
      <xdr:colOff>628650</xdr:colOff>
      <xdr:row>21</xdr:row>
      <xdr:rowOff>295275</xdr:rowOff>
    </xdr:from>
    <xdr:to>
      <xdr:col>5</xdr:col>
      <xdr:colOff>428625</xdr:colOff>
      <xdr:row>21</xdr:row>
      <xdr:rowOff>295275</xdr:rowOff>
    </xdr:to>
    <xdr:cxnSp macro="">
      <xdr:nvCxnSpPr>
        <xdr:cNvPr id="79" name="Straight Connector 78">
          <a:extLst>
            <a:ext uri="{FF2B5EF4-FFF2-40B4-BE49-F238E27FC236}">
              <a16:creationId xmlns:a16="http://schemas.microsoft.com/office/drawing/2014/main" id="{00000000-0008-0000-0000-00004F000000}"/>
            </a:ext>
          </a:extLst>
        </xdr:cNvPr>
        <xdr:cNvCxnSpPr/>
      </xdr:nvCxnSpPr>
      <xdr:spPr bwMode="auto">
        <a:xfrm>
          <a:off x="1343025" y="7429500"/>
          <a:ext cx="301942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638175</xdr:colOff>
      <xdr:row>21</xdr:row>
      <xdr:rowOff>238125</xdr:rowOff>
    </xdr:from>
    <xdr:to>
      <xdr:col>1</xdr:col>
      <xdr:colOff>638175</xdr:colOff>
      <xdr:row>22</xdr:row>
      <xdr:rowOff>19050</xdr:rowOff>
    </xdr:to>
    <xdr:cxnSp macro="">
      <xdr:nvCxnSpPr>
        <xdr:cNvPr id="83" name="Straight Connector 82">
          <a:extLst>
            <a:ext uri="{FF2B5EF4-FFF2-40B4-BE49-F238E27FC236}">
              <a16:creationId xmlns:a16="http://schemas.microsoft.com/office/drawing/2014/main" id="{00000000-0008-0000-0000-000053000000}"/>
            </a:ext>
          </a:extLst>
        </xdr:cNvPr>
        <xdr:cNvCxnSpPr/>
      </xdr:nvCxnSpPr>
      <xdr:spPr bwMode="auto">
        <a:xfrm>
          <a:off x="1352550" y="7372350"/>
          <a:ext cx="0" cy="952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447675</xdr:colOff>
      <xdr:row>21</xdr:row>
      <xdr:rowOff>238125</xdr:rowOff>
    </xdr:from>
    <xdr:to>
      <xdr:col>2</xdr:col>
      <xdr:colOff>447675</xdr:colOff>
      <xdr:row>22</xdr:row>
      <xdr:rowOff>28575</xdr:rowOff>
    </xdr:to>
    <xdr:cxnSp macro="">
      <xdr:nvCxnSpPr>
        <xdr:cNvPr id="87" name="Straight Connector 86">
          <a:extLst>
            <a:ext uri="{FF2B5EF4-FFF2-40B4-BE49-F238E27FC236}">
              <a16:creationId xmlns:a16="http://schemas.microsoft.com/office/drawing/2014/main" id="{00000000-0008-0000-0000-000057000000}"/>
            </a:ext>
          </a:extLst>
        </xdr:cNvPr>
        <xdr:cNvCxnSpPr/>
      </xdr:nvCxnSpPr>
      <xdr:spPr bwMode="auto">
        <a:xfrm>
          <a:off x="2057400" y="7372350"/>
          <a:ext cx="0" cy="10477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361950</xdr:colOff>
      <xdr:row>21</xdr:row>
      <xdr:rowOff>257175</xdr:rowOff>
    </xdr:from>
    <xdr:to>
      <xdr:col>3</xdr:col>
      <xdr:colOff>361950</xdr:colOff>
      <xdr:row>22</xdr:row>
      <xdr:rowOff>28575</xdr:rowOff>
    </xdr:to>
    <xdr:cxnSp macro="">
      <xdr:nvCxnSpPr>
        <xdr:cNvPr id="89" name="Straight Connector 88">
          <a:extLst>
            <a:ext uri="{FF2B5EF4-FFF2-40B4-BE49-F238E27FC236}">
              <a16:creationId xmlns:a16="http://schemas.microsoft.com/office/drawing/2014/main" id="{00000000-0008-0000-0000-000059000000}"/>
            </a:ext>
          </a:extLst>
        </xdr:cNvPr>
        <xdr:cNvCxnSpPr/>
      </xdr:nvCxnSpPr>
      <xdr:spPr bwMode="auto">
        <a:xfrm>
          <a:off x="2867025" y="7391400"/>
          <a:ext cx="0" cy="857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xdr:col>
      <xdr:colOff>361950</xdr:colOff>
      <xdr:row>21</xdr:row>
      <xdr:rowOff>247650</xdr:rowOff>
    </xdr:from>
    <xdr:to>
      <xdr:col>4</xdr:col>
      <xdr:colOff>361950</xdr:colOff>
      <xdr:row>22</xdr:row>
      <xdr:rowOff>19050</xdr:rowOff>
    </xdr:to>
    <xdr:cxnSp macro="">
      <xdr:nvCxnSpPr>
        <xdr:cNvPr id="91" name="Straight Connector 90">
          <a:extLst>
            <a:ext uri="{FF2B5EF4-FFF2-40B4-BE49-F238E27FC236}">
              <a16:creationId xmlns:a16="http://schemas.microsoft.com/office/drawing/2014/main" id="{00000000-0008-0000-0000-00005B000000}"/>
            </a:ext>
          </a:extLst>
        </xdr:cNvPr>
        <xdr:cNvCxnSpPr/>
      </xdr:nvCxnSpPr>
      <xdr:spPr bwMode="auto">
        <a:xfrm>
          <a:off x="3581400" y="7381875"/>
          <a:ext cx="0" cy="857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5</xdr:col>
      <xdr:colOff>371475</xdr:colOff>
      <xdr:row>21</xdr:row>
      <xdr:rowOff>247650</xdr:rowOff>
    </xdr:from>
    <xdr:to>
      <xdr:col>5</xdr:col>
      <xdr:colOff>371475</xdr:colOff>
      <xdr:row>22</xdr:row>
      <xdr:rowOff>19050</xdr:rowOff>
    </xdr:to>
    <xdr:cxnSp macro="">
      <xdr:nvCxnSpPr>
        <xdr:cNvPr id="93" name="Straight Connector 92">
          <a:extLst>
            <a:ext uri="{FF2B5EF4-FFF2-40B4-BE49-F238E27FC236}">
              <a16:creationId xmlns:a16="http://schemas.microsoft.com/office/drawing/2014/main" id="{00000000-0008-0000-0000-00005D000000}"/>
            </a:ext>
          </a:extLst>
        </xdr:cNvPr>
        <xdr:cNvCxnSpPr/>
      </xdr:nvCxnSpPr>
      <xdr:spPr bwMode="auto">
        <a:xfrm>
          <a:off x="4305300" y="7381875"/>
          <a:ext cx="0" cy="857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685800</xdr:colOff>
      <xdr:row>21</xdr:row>
      <xdr:rowOff>104775</xdr:rowOff>
    </xdr:from>
    <xdr:to>
      <xdr:col>2</xdr:col>
      <xdr:colOff>352425</xdr:colOff>
      <xdr:row>22</xdr:row>
      <xdr:rowOff>19050</xdr:rowOff>
    </xdr:to>
    <xdr:sp macro="" textlink="">
      <xdr:nvSpPr>
        <xdr:cNvPr id="94" name="TextBox 93">
          <a:extLst>
            <a:ext uri="{FF2B5EF4-FFF2-40B4-BE49-F238E27FC236}">
              <a16:creationId xmlns:a16="http://schemas.microsoft.com/office/drawing/2014/main" id="{00000000-0008-0000-0000-00005E000000}"/>
            </a:ext>
          </a:extLst>
        </xdr:cNvPr>
        <xdr:cNvSpPr txBox="1"/>
      </xdr:nvSpPr>
      <xdr:spPr>
        <a:xfrm>
          <a:off x="1400175" y="7239000"/>
          <a:ext cx="5619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solidFill>
                <a:srgbClr val="000099"/>
              </a:solidFill>
            </a:rPr>
            <a:t>r = 10%</a:t>
          </a:r>
        </a:p>
        <a:p>
          <a:endParaRPr lang="en-US" sz="1100"/>
        </a:p>
      </xdr:txBody>
    </xdr:sp>
    <xdr:clientData/>
  </xdr:twoCellAnchor>
  <xdr:oneCellAnchor>
    <xdr:from>
      <xdr:col>14</xdr:col>
      <xdr:colOff>161925</xdr:colOff>
      <xdr:row>31</xdr:row>
      <xdr:rowOff>133350</xdr:rowOff>
    </xdr:from>
    <xdr:ext cx="184731" cy="264560"/>
    <xdr:sp macro="" textlink="">
      <xdr:nvSpPr>
        <xdr:cNvPr id="95" name="TextBox 94">
          <a:extLst>
            <a:ext uri="{FF2B5EF4-FFF2-40B4-BE49-F238E27FC236}">
              <a16:creationId xmlns:a16="http://schemas.microsoft.com/office/drawing/2014/main" id="{00000000-0008-0000-0000-00005F000000}"/>
            </a:ext>
          </a:extLst>
        </xdr:cNvPr>
        <xdr:cNvSpPr txBox="1"/>
      </xdr:nvSpPr>
      <xdr:spPr>
        <a:xfrm>
          <a:off x="9591675" y="911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twoCellAnchor>
    <xdr:from>
      <xdr:col>1</xdr:col>
      <xdr:colOff>631824</xdr:colOff>
      <xdr:row>37</xdr:row>
      <xdr:rowOff>26993</xdr:rowOff>
    </xdr:from>
    <xdr:to>
      <xdr:col>2</xdr:col>
      <xdr:colOff>593724</xdr:colOff>
      <xdr:row>37</xdr:row>
      <xdr:rowOff>228606</xdr:rowOff>
    </xdr:to>
    <xdr:sp macro="" textlink="">
      <xdr:nvSpPr>
        <xdr:cNvPr id="97" name="TextBox 96">
          <a:extLst>
            <a:ext uri="{FF2B5EF4-FFF2-40B4-BE49-F238E27FC236}">
              <a16:creationId xmlns:a16="http://schemas.microsoft.com/office/drawing/2014/main" id="{00000000-0008-0000-0000-000061000000}"/>
            </a:ext>
          </a:extLst>
        </xdr:cNvPr>
        <xdr:cNvSpPr txBox="1"/>
      </xdr:nvSpPr>
      <xdr:spPr>
        <a:xfrm>
          <a:off x="1346199" y="11242681"/>
          <a:ext cx="858838" cy="201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solidFill>
                <a:srgbClr val="000099"/>
              </a:solidFill>
            </a:rPr>
            <a:t>r = 14.489</a:t>
          </a:r>
          <a:r>
            <a:rPr lang="en-US" sz="1100">
              <a:solidFill>
                <a:srgbClr val="000099"/>
              </a:solidFill>
            </a:rPr>
            <a:t>%</a:t>
          </a:r>
        </a:p>
        <a:p>
          <a:endParaRPr lang="en-US" sz="1100"/>
        </a:p>
      </xdr:txBody>
    </xdr:sp>
    <xdr:clientData/>
  </xdr:twoCellAnchor>
  <xdr:twoCellAnchor>
    <xdr:from>
      <xdr:col>1</xdr:col>
      <xdr:colOff>542925</xdr:colOff>
      <xdr:row>38</xdr:row>
      <xdr:rowOff>0</xdr:rowOff>
    </xdr:from>
    <xdr:to>
      <xdr:col>5</xdr:col>
      <xdr:colOff>438150</xdr:colOff>
      <xdr:row>38</xdr:row>
      <xdr:rowOff>0</xdr:rowOff>
    </xdr:to>
    <xdr:cxnSp macro="">
      <xdr:nvCxnSpPr>
        <xdr:cNvPr id="101" name="Straight Connector 100">
          <a:extLst>
            <a:ext uri="{FF2B5EF4-FFF2-40B4-BE49-F238E27FC236}">
              <a16:creationId xmlns:a16="http://schemas.microsoft.com/office/drawing/2014/main" id="{00000000-0008-0000-0000-000065000000}"/>
            </a:ext>
          </a:extLst>
        </xdr:cNvPr>
        <xdr:cNvCxnSpPr/>
      </xdr:nvCxnSpPr>
      <xdr:spPr bwMode="auto">
        <a:xfrm>
          <a:off x="1257300" y="11420475"/>
          <a:ext cx="31146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647700</xdr:colOff>
      <xdr:row>37</xdr:row>
      <xdr:rowOff>200024</xdr:rowOff>
    </xdr:from>
    <xdr:to>
      <xdr:col>1</xdr:col>
      <xdr:colOff>647700</xdr:colOff>
      <xdr:row>38</xdr:row>
      <xdr:rowOff>55752</xdr:rowOff>
    </xdr:to>
    <xdr:cxnSp macro="">
      <xdr:nvCxnSpPr>
        <xdr:cNvPr id="105" name="Straight Connector 104">
          <a:extLst>
            <a:ext uri="{FF2B5EF4-FFF2-40B4-BE49-F238E27FC236}">
              <a16:creationId xmlns:a16="http://schemas.microsoft.com/office/drawing/2014/main" id="{00000000-0008-0000-0000-000069000000}"/>
            </a:ext>
          </a:extLst>
        </xdr:cNvPr>
        <xdr:cNvCxnSpPr/>
      </xdr:nvCxnSpPr>
      <xdr:spPr bwMode="auto">
        <a:xfrm>
          <a:off x="1362075" y="11415712"/>
          <a:ext cx="0" cy="10972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447675</xdr:colOff>
      <xdr:row>37</xdr:row>
      <xdr:rowOff>200024</xdr:rowOff>
    </xdr:from>
    <xdr:to>
      <xdr:col>2</xdr:col>
      <xdr:colOff>447675</xdr:colOff>
      <xdr:row>38</xdr:row>
      <xdr:rowOff>57149</xdr:rowOff>
    </xdr:to>
    <xdr:cxnSp macro="">
      <xdr:nvCxnSpPr>
        <xdr:cNvPr id="107" name="Straight Connector 106">
          <a:extLst>
            <a:ext uri="{FF2B5EF4-FFF2-40B4-BE49-F238E27FC236}">
              <a16:creationId xmlns:a16="http://schemas.microsoft.com/office/drawing/2014/main" id="{00000000-0008-0000-0000-00006B000000}"/>
            </a:ext>
          </a:extLst>
        </xdr:cNvPr>
        <xdr:cNvCxnSpPr/>
      </xdr:nvCxnSpPr>
      <xdr:spPr bwMode="auto">
        <a:xfrm>
          <a:off x="2058988" y="11415712"/>
          <a:ext cx="0" cy="1111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352425</xdr:colOff>
      <xdr:row>37</xdr:row>
      <xdr:rowOff>200024</xdr:rowOff>
    </xdr:from>
    <xdr:to>
      <xdr:col>3</xdr:col>
      <xdr:colOff>352425</xdr:colOff>
      <xdr:row>38</xdr:row>
      <xdr:rowOff>55752</xdr:rowOff>
    </xdr:to>
    <xdr:cxnSp macro="">
      <xdr:nvCxnSpPr>
        <xdr:cNvPr id="111" name="Straight Connector 110">
          <a:extLst>
            <a:ext uri="{FF2B5EF4-FFF2-40B4-BE49-F238E27FC236}">
              <a16:creationId xmlns:a16="http://schemas.microsoft.com/office/drawing/2014/main" id="{00000000-0008-0000-0000-00006F000000}"/>
            </a:ext>
          </a:extLst>
        </xdr:cNvPr>
        <xdr:cNvCxnSpPr/>
      </xdr:nvCxnSpPr>
      <xdr:spPr bwMode="auto">
        <a:xfrm>
          <a:off x="2860675" y="11415712"/>
          <a:ext cx="0" cy="10972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xdr:col>
      <xdr:colOff>361950</xdr:colOff>
      <xdr:row>37</xdr:row>
      <xdr:rowOff>200024</xdr:rowOff>
    </xdr:from>
    <xdr:to>
      <xdr:col>4</xdr:col>
      <xdr:colOff>361950</xdr:colOff>
      <xdr:row>38</xdr:row>
      <xdr:rowOff>57149</xdr:rowOff>
    </xdr:to>
    <xdr:cxnSp macro="">
      <xdr:nvCxnSpPr>
        <xdr:cNvPr id="113" name="Straight Connector 112">
          <a:extLst>
            <a:ext uri="{FF2B5EF4-FFF2-40B4-BE49-F238E27FC236}">
              <a16:creationId xmlns:a16="http://schemas.microsoft.com/office/drawing/2014/main" id="{00000000-0008-0000-0000-000071000000}"/>
            </a:ext>
          </a:extLst>
        </xdr:cNvPr>
        <xdr:cNvCxnSpPr/>
      </xdr:nvCxnSpPr>
      <xdr:spPr bwMode="auto">
        <a:xfrm>
          <a:off x="3584575" y="11415712"/>
          <a:ext cx="0" cy="1111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5</xdr:col>
      <xdr:colOff>361950</xdr:colOff>
      <xdr:row>37</xdr:row>
      <xdr:rowOff>200024</xdr:rowOff>
    </xdr:from>
    <xdr:to>
      <xdr:col>5</xdr:col>
      <xdr:colOff>361950</xdr:colOff>
      <xdr:row>38</xdr:row>
      <xdr:rowOff>55752</xdr:rowOff>
    </xdr:to>
    <xdr:cxnSp macro="">
      <xdr:nvCxnSpPr>
        <xdr:cNvPr id="115" name="Straight Connector 114">
          <a:extLst>
            <a:ext uri="{FF2B5EF4-FFF2-40B4-BE49-F238E27FC236}">
              <a16:creationId xmlns:a16="http://schemas.microsoft.com/office/drawing/2014/main" id="{00000000-0008-0000-0000-000073000000}"/>
            </a:ext>
          </a:extLst>
        </xdr:cNvPr>
        <xdr:cNvCxnSpPr/>
      </xdr:nvCxnSpPr>
      <xdr:spPr bwMode="auto">
        <a:xfrm>
          <a:off x="4298950" y="11415712"/>
          <a:ext cx="0" cy="109728"/>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457200</xdr:colOff>
      <xdr:row>49</xdr:row>
      <xdr:rowOff>152400</xdr:rowOff>
    </xdr:from>
    <xdr:to>
      <xdr:col>5</xdr:col>
      <xdr:colOff>438150</xdr:colOff>
      <xdr:row>49</xdr:row>
      <xdr:rowOff>152400</xdr:rowOff>
    </xdr:to>
    <xdr:cxnSp macro="">
      <xdr:nvCxnSpPr>
        <xdr:cNvPr id="117" name="Straight Connector 116">
          <a:extLst>
            <a:ext uri="{FF2B5EF4-FFF2-40B4-BE49-F238E27FC236}">
              <a16:creationId xmlns:a16="http://schemas.microsoft.com/office/drawing/2014/main" id="{00000000-0008-0000-0000-000075000000}"/>
            </a:ext>
          </a:extLst>
        </xdr:cNvPr>
        <xdr:cNvCxnSpPr/>
      </xdr:nvCxnSpPr>
      <xdr:spPr bwMode="auto">
        <a:xfrm>
          <a:off x="1171575" y="13611225"/>
          <a:ext cx="3200400"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619125</xdr:colOff>
      <xdr:row>48</xdr:row>
      <xdr:rowOff>133350</xdr:rowOff>
    </xdr:from>
    <xdr:to>
      <xdr:col>2</xdr:col>
      <xdr:colOff>542925</xdr:colOff>
      <xdr:row>49</xdr:row>
      <xdr:rowOff>114301</xdr:rowOff>
    </xdr:to>
    <xdr:sp macro="" textlink="">
      <xdr:nvSpPr>
        <xdr:cNvPr id="119" name="TextBox 118">
          <a:extLst>
            <a:ext uri="{FF2B5EF4-FFF2-40B4-BE49-F238E27FC236}">
              <a16:creationId xmlns:a16="http://schemas.microsoft.com/office/drawing/2014/main" id="{00000000-0008-0000-0000-000077000000}"/>
            </a:ext>
          </a:extLst>
        </xdr:cNvPr>
        <xdr:cNvSpPr txBox="1"/>
      </xdr:nvSpPr>
      <xdr:spPr>
        <a:xfrm>
          <a:off x="1333500" y="13411200"/>
          <a:ext cx="819150" cy="161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solidFill>
                <a:srgbClr val="000099"/>
              </a:solidFill>
            </a:rPr>
            <a:t>r = 13.549%</a:t>
          </a:r>
        </a:p>
      </xdr:txBody>
    </xdr:sp>
    <xdr:clientData/>
  </xdr:twoCellAnchor>
  <xdr:twoCellAnchor>
    <xdr:from>
      <xdr:col>1</xdr:col>
      <xdr:colOff>600075</xdr:colOff>
      <xdr:row>49</xdr:row>
      <xdr:rowOff>142875</xdr:rowOff>
    </xdr:from>
    <xdr:to>
      <xdr:col>1</xdr:col>
      <xdr:colOff>600075</xdr:colOff>
      <xdr:row>50</xdr:row>
      <xdr:rowOff>57150</xdr:rowOff>
    </xdr:to>
    <xdr:cxnSp macro="">
      <xdr:nvCxnSpPr>
        <xdr:cNvPr id="121" name="Straight Connector 120">
          <a:extLst>
            <a:ext uri="{FF2B5EF4-FFF2-40B4-BE49-F238E27FC236}">
              <a16:creationId xmlns:a16="http://schemas.microsoft.com/office/drawing/2014/main" id="{00000000-0008-0000-0000-000079000000}"/>
            </a:ext>
          </a:extLst>
        </xdr:cNvPr>
        <xdr:cNvCxnSpPr/>
      </xdr:nvCxnSpPr>
      <xdr:spPr bwMode="auto">
        <a:xfrm>
          <a:off x="1314450" y="13601700"/>
          <a:ext cx="0" cy="762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447675</xdr:colOff>
      <xdr:row>49</xdr:row>
      <xdr:rowOff>133350</xdr:rowOff>
    </xdr:from>
    <xdr:to>
      <xdr:col>2</xdr:col>
      <xdr:colOff>447675</xdr:colOff>
      <xdr:row>50</xdr:row>
      <xdr:rowOff>38100</xdr:rowOff>
    </xdr:to>
    <xdr:cxnSp macro="">
      <xdr:nvCxnSpPr>
        <xdr:cNvPr id="123" name="Straight Connector 122">
          <a:extLst>
            <a:ext uri="{FF2B5EF4-FFF2-40B4-BE49-F238E27FC236}">
              <a16:creationId xmlns:a16="http://schemas.microsoft.com/office/drawing/2014/main" id="{00000000-0008-0000-0000-00007B000000}"/>
            </a:ext>
          </a:extLst>
        </xdr:cNvPr>
        <xdr:cNvCxnSpPr/>
      </xdr:nvCxnSpPr>
      <xdr:spPr bwMode="auto">
        <a:xfrm>
          <a:off x="2057400" y="13592175"/>
          <a:ext cx="0" cy="6667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361950</xdr:colOff>
      <xdr:row>49</xdr:row>
      <xdr:rowOff>114300</xdr:rowOff>
    </xdr:from>
    <xdr:to>
      <xdr:col>3</xdr:col>
      <xdr:colOff>361950</xdr:colOff>
      <xdr:row>50</xdr:row>
      <xdr:rowOff>38100</xdr:rowOff>
    </xdr:to>
    <xdr:cxnSp macro="">
      <xdr:nvCxnSpPr>
        <xdr:cNvPr id="125" name="Straight Connector 124">
          <a:extLst>
            <a:ext uri="{FF2B5EF4-FFF2-40B4-BE49-F238E27FC236}">
              <a16:creationId xmlns:a16="http://schemas.microsoft.com/office/drawing/2014/main" id="{00000000-0008-0000-0000-00007D000000}"/>
            </a:ext>
          </a:extLst>
        </xdr:cNvPr>
        <xdr:cNvCxnSpPr/>
      </xdr:nvCxnSpPr>
      <xdr:spPr bwMode="auto">
        <a:xfrm>
          <a:off x="2867025" y="13573125"/>
          <a:ext cx="0" cy="857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xdr:col>
      <xdr:colOff>371475</xdr:colOff>
      <xdr:row>49</xdr:row>
      <xdr:rowOff>133350</xdr:rowOff>
    </xdr:from>
    <xdr:to>
      <xdr:col>4</xdr:col>
      <xdr:colOff>371475</xdr:colOff>
      <xdr:row>50</xdr:row>
      <xdr:rowOff>47625</xdr:rowOff>
    </xdr:to>
    <xdr:cxnSp macro="">
      <xdr:nvCxnSpPr>
        <xdr:cNvPr id="127" name="Straight Connector 126">
          <a:extLst>
            <a:ext uri="{FF2B5EF4-FFF2-40B4-BE49-F238E27FC236}">
              <a16:creationId xmlns:a16="http://schemas.microsoft.com/office/drawing/2014/main" id="{00000000-0008-0000-0000-00007F000000}"/>
            </a:ext>
          </a:extLst>
        </xdr:cNvPr>
        <xdr:cNvCxnSpPr/>
      </xdr:nvCxnSpPr>
      <xdr:spPr bwMode="auto">
        <a:xfrm>
          <a:off x="3590925" y="13592175"/>
          <a:ext cx="0" cy="762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5</xdr:col>
      <xdr:colOff>371475</xdr:colOff>
      <xdr:row>49</xdr:row>
      <xdr:rowOff>114300</xdr:rowOff>
    </xdr:from>
    <xdr:to>
      <xdr:col>5</xdr:col>
      <xdr:colOff>371475</xdr:colOff>
      <xdr:row>50</xdr:row>
      <xdr:rowOff>38100</xdr:rowOff>
    </xdr:to>
    <xdr:cxnSp macro="">
      <xdr:nvCxnSpPr>
        <xdr:cNvPr id="129" name="Straight Connector 128">
          <a:extLst>
            <a:ext uri="{FF2B5EF4-FFF2-40B4-BE49-F238E27FC236}">
              <a16:creationId xmlns:a16="http://schemas.microsoft.com/office/drawing/2014/main" id="{00000000-0008-0000-0000-000081000000}"/>
            </a:ext>
          </a:extLst>
        </xdr:cNvPr>
        <xdr:cNvCxnSpPr/>
      </xdr:nvCxnSpPr>
      <xdr:spPr bwMode="auto">
        <a:xfrm>
          <a:off x="4305300" y="13573125"/>
          <a:ext cx="0" cy="857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438150</xdr:colOff>
      <xdr:row>39</xdr:row>
      <xdr:rowOff>0</xdr:rowOff>
    </xdr:from>
    <xdr:to>
      <xdr:col>2</xdr:col>
      <xdr:colOff>438150</xdr:colOff>
      <xdr:row>39</xdr:row>
      <xdr:rowOff>91440</xdr:rowOff>
    </xdr:to>
    <xdr:sp macro="" textlink="">
      <xdr:nvSpPr>
        <xdr:cNvPr id="88" name="Line 68">
          <a:extLst>
            <a:ext uri="{FF2B5EF4-FFF2-40B4-BE49-F238E27FC236}">
              <a16:creationId xmlns:a16="http://schemas.microsoft.com/office/drawing/2014/main" id="{00000000-0008-0000-0000-000058000000}"/>
            </a:ext>
          </a:extLst>
        </xdr:cNvPr>
        <xdr:cNvSpPr>
          <a:spLocks noChangeShapeType="1"/>
        </xdr:cNvSpPr>
      </xdr:nvSpPr>
      <xdr:spPr bwMode="auto">
        <a:xfrm>
          <a:off x="2047875" y="457200"/>
          <a:ext cx="0" cy="91440"/>
        </a:xfrm>
        <a:prstGeom prst="line">
          <a:avLst/>
        </a:prstGeom>
        <a:noFill/>
        <a:ln w="9525">
          <a:solidFill>
            <a:srgbClr val="000000"/>
          </a:solidFill>
          <a:round/>
          <a:headEnd/>
          <a:tailEnd/>
        </a:ln>
      </xdr:spPr>
    </xdr:sp>
    <xdr:clientData/>
  </xdr:twoCellAnchor>
  <xdr:twoCellAnchor>
    <xdr:from>
      <xdr:col>3</xdr:col>
      <xdr:colOff>381000</xdr:colOff>
      <xdr:row>39</xdr:row>
      <xdr:rowOff>0</xdr:rowOff>
    </xdr:from>
    <xdr:to>
      <xdr:col>3</xdr:col>
      <xdr:colOff>381000</xdr:colOff>
      <xdr:row>40</xdr:row>
      <xdr:rowOff>103251</xdr:rowOff>
    </xdr:to>
    <xdr:sp macro="" textlink="">
      <xdr:nvSpPr>
        <xdr:cNvPr id="90" name="Line 69">
          <a:extLst>
            <a:ext uri="{FF2B5EF4-FFF2-40B4-BE49-F238E27FC236}">
              <a16:creationId xmlns:a16="http://schemas.microsoft.com/office/drawing/2014/main" id="{00000000-0008-0000-0000-00005A000000}"/>
            </a:ext>
          </a:extLst>
        </xdr:cNvPr>
        <xdr:cNvSpPr>
          <a:spLocks noChangeShapeType="1"/>
        </xdr:cNvSpPr>
      </xdr:nvSpPr>
      <xdr:spPr bwMode="auto">
        <a:xfrm>
          <a:off x="2886075" y="457200"/>
          <a:ext cx="0" cy="265176"/>
        </a:xfrm>
        <a:prstGeom prst="line">
          <a:avLst/>
        </a:prstGeom>
        <a:noFill/>
        <a:ln w="9525">
          <a:solidFill>
            <a:srgbClr val="000000"/>
          </a:solidFill>
          <a:round/>
          <a:headEnd/>
          <a:tailEnd/>
        </a:ln>
      </xdr:spPr>
    </xdr:sp>
    <xdr:clientData/>
  </xdr:twoCellAnchor>
  <xdr:twoCellAnchor>
    <xdr:from>
      <xdr:col>2</xdr:col>
      <xdr:colOff>38100</xdr:colOff>
      <xdr:row>41</xdr:row>
      <xdr:rowOff>95250</xdr:rowOff>
    </xdr:from>
    <xdr:to>
      <xdr:col>4</xdr:col>
      <xdr:colOff>366903</xdr:colOff>
      <xdr:row>41</xdr:row>
      <xdr:rowOff>95250</xdr:rowOff>
    </xdr:to>
    <xdr:sp macro="" textlink="">
      <xdr:nvSpPr>
        <xdr:cNvPr id="99" name="Line 74">
          <a:extLst>
            <a:ext uri="{FF2B5EF4-FFF2-40B4-BE49-F238E27FC236}">
              <a16:creationId xmlns:a16="http://schemas.microsoft.com/office/drawing/2014/main" id="{00000000-0008-0000-0000-000063000000}"/>
            </a:ext>
          </a:extLst>
        </xdr:cNvPr>
        <xdr:cNvSpPr>
          <a:spLocks noChangeShapeType="1"/>
        </xdr:cNvSpPr>
      </xdr:nvSpPr>
      <xdr:spPr bwMode="auto">
        <a:xfrm flipH="1">
          <a:off x="1647825" y="885825"/>
          <a:ext cx="1938528" cy="0"/>
        </a:xfrm>
        <a:prstGeom prst="line">
          <a:avLst/>
        </a:prstGeom>
        <a:noFill/>
        <a:ln w="9525">
          <a:solidFill>
            <a:srgbClr val="000000"/>
          </a:solidFill>
          <a:round/>
          <a:headEnd/>
          <a:tailEnd type="triangle" w="med" len="med"/>
        </a:ln>
      </xdr:spPr>
    </xdr:sp>
    <xdr:clientData/>
  </xdr:twoCellAnchor>
  <xdr:twoCellAnchor>
    <xdr:from>
      <xdr:col>2</xdr:col>
      <xdr:colOff>38100</xdr:colOff>
      <xdr:row>40</xdr:row>
      <xdr:rowOff>104775</xdr:rowOff>
    </xdr:from>
    <xdr:to>
      <xdr:col>3</xdr:col>
      <xdr:colOff>377190</xdr:colOff>
      <xdr:row>40</xdr:row>
      <xdr:rowOff>104775</xdr:rowOff>
    </xdr:to>
    <xdr:sp macro="" textlink="">
      <xdr:nvSpPr>
        <xdr:cNvPr id="102" name="Line 72">
          <a:extLst>
            <a:ext uri="{FF2B5EF4-FFF2-40B4-BE49-F238E27FC236}">
              <a16:creationId xmlns:a16="http://schemas.microsoft.com/office/drawing/2014/main" id="{00000000-0008-0000-0000-000066000000}"/>
            </a:ext>
          </a:extLst>
        </xdr:cNvPr>
        <xdr:cNvSpPr>
          <a:spLocks noChangeShapeType="1"/>
        </xdr:cNvSpPr>
      </xdr:nvSpPr>
      <xdr:spPr bwMode="auto">
        <a:xfrm flipH="1">
          <a:off x="1647825" y="723900"/>
          <a:ext cx="1234440" cy="0"/>
        </a:xfrm>
        <a:prstGeom prst="line">
          <a:avLst/>
        </a:prstGeom>
        <a:noFill/>
        <a:ln w="9525">
          <a:solidFill>
            <a:srgbClr val="000000"/>
          </a:solidFill>
          <a:round/>
          <a:headEnd/>
          <a:tailEnd type="triangle" w="med" len="med"/>
        </a:ln>
      </xdr:spPr>
    </xdr:sp>
    <xdr:clientData/>
  </xdr:twoCellAnchor>
  <xdr:twoCellAnchor>
    <xdr:from>
      <xdr:col>1</xdr:col>
      <xdr:colOff>631824</xdr:colOff>
      <xdr:row>37</xdr:row>
      <xdr:rowOff>26993</xdr:rowOff>
    </xdr:from>
    <xdr:to>
      <xdr:col>2</xdr:col>
      <xdr:colOff>593724</xdr:colOff>
      <xdr:row>37</xdr:row>
      <xdr:rowOff>228606</xdr:rowOff>
    </xdr:to>
    <xdr:sp macro="" textlink="">
      <xdr:nvSpPr>
        <xdr:cNvPr id="103" name="TextBox 102">
          <a:extLst>
            <a:ext uri="{FF2B5EF4-FFF2-40B4-BE49-F238E27FC236}">
              <a16:creationId xmlns:a16="http://schemas.microsoft.com/office/drawing/2014/main" id="{00000000-0008-0000-0000-000067000000}"/>
            </a:ext>
          </a:extLst>
        </xdr:cNvPr>
        <xdr:cNvSpPr txBox="1"/>
      </xdr:nvSpPr>
      <xdr:spPr>
        <a:xfrm>
          <a:off x="1346199" y="26993"/>
          <a:ext cx="857250" cy="201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900">
              <a:solidFill>
                <a:srgbClr val="000099"/>
              </a:solidFill>
            </a:rPr>
            <a:t>r = 14.489</a:t>
          </a:r>
          <a:r>
            <a:rPr lang="en-US" sz="1100">
              <a:solidFill>
                <a:srgbClr val="000099"/>
              </a:solidFill>
            </a:rPr>
            <a:t>%</a:t>
          </a:r>
        </a:p>
        <a:p>
          <a:endParaRPr lang="en-US" sz="1100"/>
        </a:p>
      </xdr:txBody>
    </xdr:sp>
    <xdr:clientData/>
  </xdr:twoCellAnchor>
  <xdr:twoCellAnchor>
    <xdr:from>
      <xdr:col>1</xdr:col>
      <xdr:colOff>542925</xdr:colOff>
      <xdr:row>38</xdr:row>
      <xdr:rowOff>0</xdr:rowOff>
    </xdr:from>
    <xdr:to>
      <xdr:col>5</xdr:col>
      <xdr:colOff>438150</xdr:colOff>
      <xdr:row>38</xdr:row>
      <xdr:rowOff>0</xdr:rowOff>
    </xdr:to>
    <xdr:cxnSp macro="">
      <xdr:nvCxnSpPr>
        <xdr:cNvPr id="104" name="Straight Connector 103">
          <a:extLst>
            <a:ext uri="{FF2B5EF4-FFF2-40B4-BE49-F238E27FC236}">
              <a16:creationId xmlns:a16="http://schemas.microsoft.com/office/drawing/2014/main" id="{00000000-0008-0000-0000-000068000000}"/>
            </a:ext>
          </a:extLst>
        </xdr:cNvPr>
        <xdr:cNvCxnSpPr/>
      </xdr:nvCxnSpPr>
      <xdr:spPr bwMode="auto">
        <a:xfrm>
          <a:off x="1257300" y="257175"/>
          <a:ext cx="3114675"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xdr:col>
      <xdr:colOff>647700</xdr:colOff>
      <xdr:row>37</xdr:row>
      <xdr:rowOff>200024</xdr:rowOff>
    </xdr:from>
    <xdr:to>
      <xdr:col>1</xdr:col>
      <xdr:colOff>647700</xdr:colOff>
      <xdr:row>38</xdr:row>
      <xdr:rowOff>55752</xdr:rowOff>
    </xdr:to>
    <xdr:cxnSp macro="">
      <xdr:nvCxnSpPr>
        <xdr:cNvPr id="106" name="Straight Connector 105">
          <a:extLst>
            <a:ext uri="{FF2B5EF4-FFF2-40B4-BE49-F238E27FC236}">
              <a16:creationId xmlns:a16="http://schemas.microsoft.com/office/drawing/2014/main" id="{00000000-0008-0000-0000-00006A000000}"/>
            </a:ext>
          </a:extLst>
        </xdr:cNvPr>
        <xdr:cNvCxnSpPr/>
      </xdr:nvCxnSpPr>
      <xdr:spPr bwMode="auto">
        <a:xfrm>
          <a:off x="1362075" y="200024"/>
          <a:ext cx="0" cy="11290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2</xdr:col>
      <xdr:colOff>447675</xdr:colOff>
      <xdr:row>37</xdr:row>
      <xdr:rowOff>200024</xdr:rowOff>
    </xdr:from>
    <xdr:to>
      <xdr:col>2</xdr:col>
      <xdr:colOff>447675</xdr:colOff>
      <xdr:row>38</xdr:row>
      <xdr:rowOff>57149</xdr:rowOff>
    </xdr:to>
    <xdr:cxnSp macro="">
      <xdr:nvCxnSpPr>
        <xdr:cNvPr id="108" name="Straight Connector 107">
          <a:extLst>
            <a:ext uri="{FF2B5EF4-FFF2-40B4-BE49-F238E27FC236}">
              <a16:creationId xmlns:a16="http://schemas.microsoft.com/office/drawing/2014/main" id="{00000000-0008-0000-0000-00006C000000}"/>
            </a:ext>
          </a:extLst>
        </xdr:cNvPr>
        <xdr:cNvCxnSpPr/>
      </xdr:nvCxnSpPr>
      <xdr:spPr bwMode="auto">
        <a:xfrm>
          <a:off x="2057400" y="200024"/>
          <a:ext cx="0" cy="1143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3</xdr:col>
      <xdr:colOff>352425</xdr:colOff>
      <xdr:row>37</xdr:row>
      <xdr:rowOff>200024</xdr:rowOff>
    </xdr:from>
    <xdr:to>
      <xdr:col>3</xdr:col>
      <xdr:colOff>352425</xdr:colOff>
      <xdr:row>38</xdr:row>
      <xdr:rowOff>55752</xdr:rowOff>
    </xdr:to>
    <xdr:cxnSp macro="">
      <xdr:nvCxnSpPr>
        <xdr:cNvPr id="109" name="Straight Connector 108">
          <a:extLst>
            <a:ext uri="{FF2B5EF4-FFF2-40B4-BE49-F238E27FC236}">
              <a16:creationId xmlns:a16="http://schemas.microsoft.com/office/drawing/2014/main" id="{00000000-0008-0000-0000-00006D000000}"/>
            </a:ext>
          </a:extLst>
        </xdr:cNvPr>
        <xdr:cNvCxnSpPr/>
      </xdr:nvCxnSpPr>
      <xdr:spPr bwMode="auto">
        <a:xfrm>
          <a:off x="2857500" y="200024"/>
          <a:ext cx="0" cy="11290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4</xdr:col>
      <xdr:colOff>361950</xdr:colOff>
      <xdr:row>37</xdr:row>
      <xdr:rowOff>200024</xdr:rowOff>
    </xdr:from>
    <xdr:to>
      <xdr:col>4</xdr:col>
      <xdr:colOff>361950</xdr:colOff>
      <xdr:row>38</xdr:row>
      <xdr:rowOff>57149</xdr:rowOff>
    </xdr:to>
    <xdr:cxnSp macro="">
      <xdr:nvCxnSpPr>
        <xdr:cNvPr id="110" name="Straight Connector 109">
          <a:extLst>
            <a:ext uri="{FF2B5EF4-FFF2-40B4-BE49-F238E27FC236}">
              <a16:creationId xmlns:a16="http://schemas.microsoft.com/office/drawing/2014/main" id="{00000000-0008-0000-0000-00006E000000}"/>
            </a:ext>
          </a:extLst>
        </xdr:cNvPr>
        <xdr:cNvCxnSpPr/>
      </xdr:nvCxnSpPr>
      <xdr:spPr bwMode="auto">
        <a:xfrm>
          <a:off x="3581400" y="200024"/>
          <a:ext cx="0" cy="1143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5</xdr:col>
      <xdr:colOff>361950</xdr:colOff>
      <xdr:row>37</xdr:row>
      <xdr:rowOff>200024</xdr:rowOff>
    </xdr:from>
    <xdr:to>
      <xdr:col>5</xdr:col>
      <xdr:colOff>361950</xdr:colOff>
      <xdr:row>38</xdr:row>
      <xdr:rowOff>55752</xdr:rowOff>
    </xdr:to>
    <xdr:cxnSp macro="">
      <xdr:nvCxnSpPr>
        <xdr:cNvPr id="112" name="Straight Connector 111">
          <a:extLst>
            <a:ext uri="{FF2B5EF4-FFF2-40B4-BE49-F238E27FC236}">
              <a16:creationId xmlns:a16="http://schemas.microsoft.com/office/drawing/2014/main" id="{00000000-0008-0000-0000-000070000000}"/>
            </a:ext>
          </a:extLst>
        </xdr:cNvPr>
        <xdr:cNvCxnSpPr/>
      </xdr:nvCxnSpPr>
      <xdr:spPr bwMode="auto">
        <a:xfrm>
          <a:off x="4295775" y="200024"/>
          <a:ext cx="0" cy="112903"/>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2.xml><?xml version="1.0" encoding="utf-8"?>
<c:userShapes xmlns:c="http://schemas.openxmlformats.org/drawingml/2006/chart">
  <cdr:relSizeAnchor xmlns:cdr="http://schemas.openxmlformats.org/drawingml/2006/chartDrawing">
    <cdr:from>
      <cdr:x>0.48033</cdr:x>
      <cdr:y>0.23503</cdr:y>
    </cdr:from>
    <cdr:to>
      <cdr:x>0.65823</cdr:x>
      <cdr:y>0.41621</cdr:y>
    </cdr:to>
    <cdr:sp macro="" textlink="">
      <cdr:nvSpPr>
        <cdr:cNvPr id="12289" name="Text Box 1"/>
        <cdr:cNvSpPr txBox="1">
          <a:spLocks xmlns:a="http://schemas.openxmlformats.org/drawingml/2006/main" noChangeArrowheads="1"/>
        </cdr:cNvSpPr>
      </cdr:nvSpPr>
      <cdr:spPr bwMode="auto">
        <a:xfrm xmlns:a="http://schemas.openxmlformats.org/drawingml/2006/main">
          <a:off x="1651622" y="579813"/>
          <a:ext cx="611714" cy="44696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spAutoFit/>
        </a:bodyPr>
        <a:lstStyle xmlns:a="http://schemas.openxmlformats.org/drawingml/2006/main"/>
        <a:p xmlns:a="http://schemas.openxmlformats.org/drawingml/2006/main">
          <a:pPr algn="l" rtl="0">
            <a:defRPr sz="1000"/>
          </a:pPr>
          <a:r>
            <a:rPr lang="en-US" sz="900" b="1" i="0" strike="noStrike">
              <a:solidFill>
                <a:srgbClr val="000000"/>
              </a:solidFill>
              <a:latin typeface="Arial"/>
              <a:cs typeface="Arial"/>
            </a:rPr>
            <a:t>At r = 10%,</a:t>
          </a:r>
        </a:p>
        <a:p xmlns:a="http://schemas.openxmlformats.org/drawingml/2006/main">
          <a:pPr algn="l" rtl="0">
            <a:defRPr sz="1000"/>
          </a:pPr>
          <a:r>
            <a:rPr lang="en-US" sz="900" b="1" i="0" strike="noStrike">
              <a:solidFill>
                <a:srgbClr val="000000"/>
              </a:solidFill>
              <a:latin typeface="Arial"/>
              <a:cs typeface="Arial"/>
            </a:rPr>
            <a:t> NPV &gt; 0,</a:t>
          </a:r>
        </a:p>
        <a:p xmlns:a="http://schemas.openxmlformats.org/drawingml/2006/main">
          <a:pPr algn="l" rtl="0">
            <a:defRPr sz="1000"/>
          </a:pPr>
          <a:r>
            <a:rPr lang="en-US" sz="900" b="1" i="0" strike="noStrike">
              <a:solidFill>
                <a:srgbClr val="000000"/>
              </a:solidFill>
              <a:latin typeface="Arial"/>
              <a:cs typeface="Arial"/>
            </a:rPr>
            <a:t> so accept</a:t>
          </a:r>
        </a:p>
      </cdr:txBody>
    </cdr:sp>
  </cdr:relSizeAnchor>
  <cdr:relSizeAnchor xmlns:cdr="http://schemas.openxmlformats.org/drawingml/2006/chartDrawing">
    <cdr:from>
      <cdr:x>0.70538</cdr:x>
      <cdr:y>0.25709</cdr:y>
    </cdr:from>
    <cdr:to>
      <cdr:x>0.95114</cdr:x>
      <cdr:y>0.53861</cdr:y>
    </cdr:to>
    <cdr:sp macro="" textlink="">
      <cdr:nvSpPr>
        <cdr:cNvPr id="12290" name="Text Box 2"/>
        <cdr:cNvSpPr txBox="1">
          <a:spLocks xmlns:a="http://schemas.openxmlformats.org/drawingml/2006/main" noChangeArrowheads="1"/>
        </cdr:cNvSpPr>
      </cdr:nvSpPr>
      <cdr:spPr bwMode="auto">
        <a:xfrm xmlns:a="http://schemas.openxmlformats.org/drawingml/2006/main">
          <a:off x="2425464" y="634235"/>
          <a:ext cx="845052" cy="69450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US" sz="900" b="1" i="0" strike="noStrike">
              <a:solidFill>
                <a:srgbClr val="000000"/>
              </a:solidFill>
              <a:latin typeface="Arial"/>
              <a:cs typeface="Arial"/>
            </a:rPr>
            <a:t>NPV = 0, so</a:t>
          </a:r>
        </a:p>
        <a:p xmlns:a="http://schemas.openxmlformats.org/drawingml/2006/main">
          <a:pPr algn="l" rtl="0">
            <a:defRPr sz="1000"/>
          </a:pPr>
          <a:r>
            <a:rPr lang="en-US" sz="900" b="1" i="0" strike="noStrike">
              <a:solidFill>
                <a:srgbClr val="000000"/>
              </a:solidFill>
              <a:latin typeface="Arial"/>
              <a:cs typeface="Arial"/>
            </a:rPr>
            <a:t>IRR</a:t>
          </a:r>
          <a:r>
            <a:rPr lang="en-US" sz="900" b="1" i="0" strike="noStrike" baseline="-25000">
              <a:solidFill>
                <a:srgbClr val="000000"/>
              </a:solidFill>
              <a:latin typeface="Arial"/>
              <a:cs typeface="Arial"/>
            </a:rPr>
            <a:t>S</a:t>
          </a:r>
          <a:r>
            <a:rPr lang="en-US" sz="900" b="1" i="0" strike="noStrike">
              <a:solidFill>
                <a:srgbClr val="000000"/>
              </a:solidFill>
              <a:latin typeface="Arial"/>
              <a:cs typeface="Arial"/>
            </a:rPr>
            <a:t> = 14.489%. </a:t>
          </a:r>
        </a:p>
        <a:p xmlns:a="http://schemas.openxmlformats.org/drawingml/2006/main">
          <a:pPr algn="l" rtl="0">
            <a:defRPr sz="1000"/>
          </a:pPr>
          <a:r>
            <a:rPr lang="en-US" sz="900" b="1" i="0" strike="noStrike">
              <a:solidFill>
                <a:srgbClr val="000000"/>
              </a:solidFill>
              <a:latin typeface="Arial"/>
              <a:cs typeface="Arial"/>
            </a:rPr>
            <a:t>IRR &gt; r = 10%, so accept.</a:t>
          </a:r>
        </a:p>
      </cdr:txBody>
    </cdr:sp>
  </cdr:relSizeAnchor>
</c:userShapes>
</file>

<file path=xl/drawings/drawing3.xml><?xml version="1.0" encoding="utf-8"?>
<c:userShapes xmlns:c="http://schemas.openxmlformats.org/drawingml/2006/chart">
  <cdr:relSizeAnchor xmlns:cdr="http://schemas.openxmlformats.org/drawingml/2006/chartDrawing">
    <cdr:from>
      <cdr:x>0.73816</cdr:x>
      <cdr:y>0.63819</cdr:y>
    </cdr:from>
    <cdr:to>
      <cdr:x>0.78834</cdr:x>
      <cdr:y>0.71185</cdr:y>
    </cdr:to>
    <cdr:sp macro="" textlink="">
      <cdr:nvSpPr>
        <cdr:cNvPr id="13313" name="Line 1"/>
        <cdr:cNvSpPr>
          <a:spLocks xmlns:a="http://schemas.openxmlformats.org/drawingml/2006/main" noChangeShapeType="1"/>
        </cdr:cNvSpPr>
      </cdr:nvSpPr>
      <cdr:spPr bwMode="auto">
        <a:xfrm xmlns:a="http://schemas.openxmlformats.org/drawingml/2006/main" flipH="1">
          <a:off x="3363986" y="1644428"/>
          <a:ext cx="228457" cy="18945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0.6613</cdr:x>
      <cdr:y>0.75085</cdr:y>
    </cdr:from>
    <cdr:to>
      <cdr:x>0.69165</cdr:x>
      <cdr:y>0.82524</cdr:y>
    </cdr:to>
    <cdr:sp macro="" textlink="">
      <cdr:nvSpPr>
        <cdr:cNvPr id="13314" name="Line 2"/>
        <cdr:cNvSpPr>
          <a:spLocks xmlns:a="http://schemas.openxmlformats.org/drawingml/2006/main" noChangeShapeType="1"/>
        </cdr:cNvSpPr>
      </cdr:nvSpPr>
      <cdr:spPr bwMode="auto">
        <a:xfrm xmlns:a="http://schemas.openxmlformats.org/drawingml/2006/main" flipV="1">
          <a:off x="3014056" y="1934178"/>
          <a:ext cx="138189" cy="19131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0.63169</cdr:x>
      <cdr:y>0.45546</cdr:y>
    </cdr:from>
    <cdr:to>
      <cdr:x>0.70805</cdr:x>
      <cdr:y>0.58763</cdr:y>
    </cdr:to>
    <cdr:sp macro="" textlink="">
      <cdr:nvSpPr>
        <cdr:cNvPr id="13315" name="Line 3"/>
        <cdr:cNvSpPr>
          <a:spLocks xmlns:a="http://schemas.openxmlformats.org/drawingml/2006/main" noChangeShapeType="1"/>
        </cdr:cNvSpPr>
      </cdr:nvSpPr>
      <cdr:spPr bwMode="auto">
        <a:xfrm xmlns:a="http://schemas.openxmlformats.org/drawingml/2006/main" flipH="1">
          <a:off x="2879211" y="1174512"/>
          <a:ext cx="347700" cy="33990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0.77194</cdr:x>
      <cdr:y>0.56813</cdr:y>
    </cdr:from>
    <cdr:to>
      <cdr:x>0.87229</cdr:x>
      <cdr:y>0.65696</cdr:y>
    </cdr:to>
    <cdr:sp macro="" textlink="">
      <cdr:nvSpPr>
        <cdr:cNvPr id="13316" name="Text Box 4"/>
        <cdr:cNvSpPr txBox="1">
          <a:spLocks xmlns:a="http://schemas.openxmlformats.org/drawingml/2006/main" noChangeArrowheads="1"/>
        </cdr:cNvSpPr>
      </cdr:nvSpPr>
      <cdr:spPr bwMode="auto">
        <a:xfrm xmlns:a="http://schemas.openxmlformats.org/drawingml/2006/main">
          <a:off x="3517776" y="1464262"/>
          <a:ext cx="456914" cy="22845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US" sz="900" b="1" i="0" strike="noStrike">
              <a:solidFill>
                <a:srgbClr val="000000"/>
              </a:solidFill>
              <a:latin typeface="Arial"/>
              <a:cs typeface="Arial"/>
            </a:rPr>
            <a:t>IRR</a:t>
          </a:r>
          <a:r>
            <a:rPr lang="en-US" sz="900" b="1" i="0" strike="noStrike" baseline="-25000">
              <a:solidFill>
                <a:srgbClr val="000000"/>
              </a:solidFill>
              <a:latin typeface="Arial"/>
              <a:cs typeface="Arial"/>
            </a:rPr>
            <a:t>S</a:t>
          </a:r>
        </a:p>
      </cdr:txBody>
    </cdr:sp>
  </cdr:relSizeAnchor>
  <cdr:relSizeAnchor xmlns:cdr="http://schemas.openxmlformats.org/drawingml/2006/chartDrawing">
    <cdr:from>
      <cdr:x>0.62997</cdr:x>
      <cdr:y>0.84643</cdr:y>
    </cdr:from>
    <cdr:to>
      <cdr:x>0.73033</cdr:x>
      <cdr:y>0.93526</cdr:y>
    </cdr:to>
    <cdr:sp macro="" textlink="">
      <cdr:nvSpPr>
        <cdr:cNvPr id="13317" name="Text Box 5"/>
        <cdr:cNvSpPr txBox="1">
          <a:spLocks xmlns:a="http://schemas.openxmlformats.org/drawingml/2006/main" noChangeArrowheads="1"/>
        </cdr:cNvSpPr>
      </cdr:nvSpPr>
      <cdr:spPr bwMode="auto">
        <a:xfrm xmlns:a="http://schemas.openxmlformats.org/drawingml/2006/main">
          <a:off x="2871410" y="2179971"/>
          <a:ext cx="456914" cy="22845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US" sz="900" b="1" i="0" strike="noStrike">
              <a:solidFill>
                <a:srgbClr val="000000"/>
              </a:solidFill>
              <a:latin typeface="Arial"/>
              <a:cs typeface="Arial"/>
            </a:rPr>
            <a:t>IRR</a:t>
          </a:r>
          <a:r>
            <a:rPr lang="en-US" sz="900" b="1" i="0" strike="noStrike" baseline="-25000">
              <a:solidFill>
                <a:srgbClr val="000000"/>
              </a:solidFill>
              <a:latin typeface="Arial"/>
              <a:cs typeface="Arial"/>
            </a:rPr>
            <a:t>L</a:t>
          </a:r>
        </a:p>
      </cdr:txBody>
    </cdr:sp>
  </cdr:relSizeAnchor>
  <cdr:relSizeAnchor xmlns:cdr="http://schemas.openxmlformats.org/drawingml/2006/chartDrawing">
    <cdr:from>
      <cdr:x>0.24715</cdr:x>
      <cdr:y>0.22676</cdr:y>
    </cdr:from>
    <cdr:to>
      <cdr:x>0.34751</cdr:x>
      <cdr:y>0.31559</cdr:y>
    </cdr:to>
    <cdr:sp macro="" textlink="">
      <cdr:nvSpPr>
        <cdr:cNvPr id="13318" name="Text Box 6"/>
        <cdr:cNvSpPr txBox="1">
          <a:spLocks xmlns:a="http://schemas.openxmlformats.org/drawingml/2006/main" noChangeArrowheads="1"/>
        </cdr:cNvSpPr>
      </cdr:nvSpPr>
      <cdr:spPr bwMode="auto">
        <a:xfrm xmlns:a="http://schemas.openxmlformats.org/drawingml/2006/main">
          <a:off x="1128449" y="586343"/>
          <a:ext cx="456914" cy="22845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defRPr sz="1000"/>
          </a:pPr>
          <a:r>
            <a:rPr lang="en-US" sz="1100" b="1" i="0" strike="noStrike">
              <a:solidFill>
                <a:srgbClr val="800000"/>
              </a:solidFill>
              <a:latin typeface="Arial"/>
              <a:cs typeface="Arial"/>
            </a:rPr>
            <a:t>L</a:t>
          </a:r>
        </a:p>
      </cdr:txBody>
    </cdr:sp>
  </cdr:relSizeAnchor>
  <cdr:relSizeAnchor xmlns:cdr="http://schemas.openxmlformats.org/drawingml/2006/chartDrawing">
    <cdr:from>
      <cdr:x>0.14778</cdr:x>
      <cdr:y>0.29826</cdr:y>
    </cdr:from>
    <cdr:to>
      <cdr:x>0.24813</cdr:x>
      <cdr:y>0.38709</cdr:y>
    </cdr:to>
    <cdr:sp macro="" textlink="">
      <cdr:nvSpPr>
        <cdr:cNvPr id="13319" name="Text Box 7"/>
        <cdr:cNvSpPr txBox="1">
          <a:spLocks xmlns:a="http://schemas.openxmlformats.org/drawingml/2006/main" noChangeArrowheads="1"/>
        </cdr:cNvSpPr>
      </cdr:nvSpPr>
      <cdr:spPr bwMode="auto">
        <a:xfrm xmlns:a="http://schemas.openxmlformats.org/drawingml/2006/main">
          <a:off x="675992" y="770223"/>
          <a:ext cx="456915" cy="22845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7432" rIns="27432" bIns="0" anchor="t" upright="1"/>
        <a:lstStyle xmlns:a="http://schemas.openxmlformats.org/drawingml/2006/main"/>
        <a:p xmlns:a="http://schemas.openxmlformats.org/drawingml/2006/main">
          <a:pPr algn="ctr" rtl="0">
            <a:defRPr sz="1000"/>
          </a:pPr>
          <a:r>
            <a:rPr lang="en-US" sz="1100" b="1" i="0" strike="noStrike">
              <a:solidFill>
                <a:srgbClr val="000080"/>
              </a:solidFill>
              <a:latin typeface="Arial"/>
              <a:cs typeface="Arial"/>
            </a:rPr>
            <a:t>S</a:t>
          </a:r>
        </a:p>
      </cdr:txBody>
    </cdr:sp>
  </cdr:relSizeAnchor>
  <cdr:relSizeAnchor xmlns:cdr="http://schemas.openxmlformats.org/drawingml/2006/chartDrawing">
    <cdr:from>
      <cdr:x>0.43073</cdr:x>
      <cdr:y>0.10663</cdr:y>
    </cdr:from>
    <cdr:to>
      <cdr:x>0.69631</cdr:x>
      <cdr:y>0.37337</cdr:y>
    </cdr:to>
    <cdr:sp macro="" textlink="">
      <cdr:nvSpPr>
        <cdr:cNvPr id="13320" name="Text Box 8"/>
        <cdr:cNvSpPr txBox="1">
          <a:spLocks xmlns:a="http://schemas.openxmlformats.org/drawingml/2006/main" noChangeArrowheads="1"/>
        </cdr:cNvSpPr>
      </cdr:nvSpPr>
      <cdr:spPr bwMode="auto">
        <a:xfrm xmlns:a="http://schemas.openxmlformats.org/drawingml/2006/main">
          <a:off x="1964268" y="277400"/>
          <a:ext cx="1209151" cy="6859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l" rtl="0">
            <a:defRPr sz="1000"/>
          </a:pPr>
          <a:r>
            <a:rPr lang="en-US" sz="1000" b="1" i="0" strike="noStrike">
              <a:solidFill>
                <a:srgbClr val="000000"/>
              </a:solidFill>
              <a:latin typeface="Arial"/>
              <a:cs typeface="Arial"/>
            </a:rPr>
            <a:t>At r = 10%, </a:t>
          </a:r>
        </a:p>
        <a:p xmlns:a="http://schemas.openxmlformats.org/drawingml/2006/main">
          <a:pPr algn="l" rtl="0">
            <a:defRPr sz="1000"/>
          </a:pPr>
          <a:r>
            <a:rPr lang="en-US" sz="1000" b="1" i="0" strike="noStrike">
              <a:solidFill>
                <a:srgbClr val="000000"/>
              </a:solidFill>
              <a:latin typeface="Arial"/>
              <a:cs typeface="Arial"/>
            </a:rPr>
            <a:t>NPV</a:t>
          </a:r>
          <a:r>
            <a:rPr lang="en-US" sz="1000" b="1" i="0" strike="noStrike" baseline="-25000">
              <a:solidFill>
                <a:srgbClr val="000000"/>
              </a:solidFill>
              <a:latin typeface="Arial"/>
              <a:cs typeface="Arial"/>
            </a:rPr>
            <a:t>L</a:t>
          </a:r>
          <a:r>
            <a:rPr lang="en-US" sz="1000" b="1" i="0" strike="noStrike">
              <a:solidFill>
                <a:srgbClr val="000000"/>
              </a:solidFill>
              <a:latin typeface="Arial"/>
              <a:cs typeface="Arial"/>
            </a:rPr>
            <a:t> &gt; NPV</a:t>
          </a:r>
          <a:r>
            <a:rPr lang="en-US" sz="1000" b="1" i="0" strike="noStrike" baseline="-25000">
              <a:solidFill>
                <a:srgbClr val="000000"/>
              </a:solidFill>
              <a:latin typeface="Arial"/>
              <a:cs typeface="Arial"/>
            </a:rPr>
            <a:t>S</a:t>
          </a:r>
          <a:r>
            <a:rPr lang="en-US" sz="1000" b="1" i="0" strike="noStrike">
              <a:solidFill>
                <a:srgbClr val="000000"/>
              </a:solidFill>
              <a:latin typeface="Arial"/>
              <a:cs typeface="Arial"/>
            </a:rPr>
            <a:t>, but IRR</a:t>
          </a:r>
          <a:r>
            <a:rPr lang="en-US" sz="1000" b="1" i="0" strike="noStrike" baseline="-25000">
              <a:solidFill>
                <a:srgbClr val="000000"/>
              </a:solidFill>
              <a:latin typeface="Arial"/>
              <a:cs typeface="Arial"/>
            </a:rPr>
            <a:t>S</a:t>
          </a:r>
          <a:r>
            <a:rPr lang="en-US" sz="1000" b="1" i="0" strike="noStrike">
              <a:solidFill>
                <a:srgbClr val="000000"/>
              </a:solidFill>
              <a:latin typeface="Arial"/>
              <a:cs typeface="Arial"/>
            </a:rPr>
            <a:t> &gt; IRR</a:t>
          </a:r>
          <a:r>
            <a:rPr lang="en-US" sz="1000" b="1" i="0" strike="noStrike" baseline="-25000">
              <a:solidFill>
                <a:srgbClr val="000000"/>
              </a:solidFill>
              <a:latin typeface="Arial"/>
              <a:cs typeface="Arial"/>
            </a:rPr>
            <a:t>L</a:t>
          </a:r>
          <a:r>
            <a:rPr lang="en-US" sz="1000" b="1" i="0" strike="noStrike">
              <a:solidFill>
                <a:srgbClr val="000000"/>
              </a:solidFill>
              <a:latin typeface="Arial"/>
              <a:cs typeface="Arial"/>
            </a:rPr>
            <a:t>, so there is a conflict.</a:t>
          </a:r>
        </a:p>
      </cdr:txBody>
    </cdr:sp>
  </cdr:relSizeAnchor>
  <cdr:relSizeAnchor xmlns:cdr="http://schemas.openxmlformats.org/drawingml/2006/chartDrawing">
    <cdr:from>
      <cdr:x>0.70879</cdr:x>
      <cdr:y>0.20654</cdr:y>
    </cdr:from>
    <cdr:to>
      <cdr:x>0.98709</cdr:x>
      <cdr:y>0.45835</cdr:y>
    </cdr:to>
    <cdr:sp macro="" textlink="">
      <cdr:nvSpPr>
        <cdr:cNvPr id="13321" name="Text Box 9"/>
        <cdr:cNvSpPr txBox="1">
          <a:spLocks xmlns:a="http://schemas.openxmlformats.org/drawingml/2006/main" noChangeArrowheads="1"/>
        </cdr:cNvSpPr>
      </cdr:nvSpPr>
      <cdr:spPr bwMode="auto">
        <a:xfrm xmlns:a="http://schemas.openxmlformats.org/drawingml/2006/main">
          <a:off x="3230255" y="534337"/>
          <a:ext cx="1267101" cy="64760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l" rtl="0">
            <a:defRPr sz="1000"/>
          </a:pPr>
          <a:r>
            <a:rPr lang="en-US" sz="1000" b="1" i="0" strike="noStrike">
              <a:solidFill>
                <a:srgbClr val="000000"/>
              </a:solidFill>
              <a:latin typeface="Arial"/>
              <a:cs typeface="Arial"/>
            </a:rPr>
            <a:t>Crossover rate:</a:t>
          </a:r>
        </a:p>
        <a:p xmlns:a="http://schemas.openxmlformats.org/drawingml/2006/main">
          <a:pPr algn="l" rtl="0">
            <a:defRPr sz="1000"/>
          </a:pPr>
          <a:r>
            <a:rPr lang="en-US" sz="1000" b="1" i="1" strike="noStrike">
              <a:solidFill>
                <a:srgbClr val="000000"/>
              </a:solidFill>
              <a:latin typeface="Arial"/>
              <a:cs typeface="Arial"/>
            </a:rPr>
            <a:t>conflict</a:t>
          </a:r>
          <a:r>
            <a:rPr lang="en-US" sz="1000" b="1" i="0" strike="noStrike">
              <a:solidFill>
                <a:srgbClr val="000000"/>
              </a:solidFill>
              <a:latin typeface="Arial"/>
              <a:cs typeface="Arial"/>
            </a:rPr>
            <a:t> if r is to the left, </a:t>
          </a:r>
          <a:r>
            <a:rPr lang="en-US" sz="1000" b="1" i="1" strike="noStrike">
              <a:solidFill>
                <a:srgbClr val="000000"/>
              </a:solidFill>
              <a:latin typeface="Arial"/>
              <a:cs typeface="Arial"/>
            </a:rPr>
            <a:t>no conflict</a:t>
          </a:r>
          <a:r>
            <a:rPr lang="en-US" sz="1000" b="1" i="0" strike="noStrike">
              <a:solidFill>
                <a:srgbClr val="000000"/>
              </a:solidFill>
              <a:latin typeface="Arial"/>
              <a:cs typeface="Arial"/>
            </a:rPr>
            <a:t> if r is to the right.</a:t>
          </a:r>
        </a:p>
      </cdr:txBody>
    </cdr:sp>
  </cdr:relSizeAnchor>
  <cdr:relSizeAnchor xmlns:cdr="http://schemas.openxmlformats.org/drawingml/2006/chartDrawing">
    <cdr:from>
      <cdr:x>0.5514</cdr:x>
      <cdr:y>0.40202</cdr:y>
    </cdr:from>
    <cdr:to>
      <cdr:x>0.5514</cdr:x>
      <cdr:y>0.88615</cdr:y>
    </cdr:to>
    <cdr:sp macro="" textlink="">
      <cdr:nvSpPr>
        <cdr:cNvPr id="13326" name="Line 14"/>
        <cdr:cNvSpPr>
          <a:spLocks xmlns:a="http://schemas.openxmlformats.org/drawingml/2006/main" noChangeShapeType="1"/>
        </cdr:cNvSpPr>
      </cdr:nvSpPr>
      <cdr:spPr bwMode="auto">
        <a:xfrm xmlns:a="http://schemas.openxmlformats.org/drawingml/2006/main" flipH="1" flipV="1">
          <a:off x="2605034" y="1030066"/>
          <a:ext cx="0" cy="1240450"/>
        </a:xfrm>
        <a:prstGeom xmlns:a="http://schemas.openxmlformats.org/drawingml/2006/main" prst="line">
          <a:avLst/>
        </a:prstGeom>
        <a:noFill xmlns:a="http://schemas.openxmlformats.org/drawingml/2006/main"/>
        <a:ln xmlns:a="http://schemas.openxmlformats.org/drawingml/2006/main" w="12700">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0.63169</cdr:x>
      <cdr:y>0.58763</cdr:y>
    </cdr:from>
    <cdr:to>
      <cdr:x>0.63169</cdr:x>
      <cdr:y>0.88615</cdr:y>
    </cdr:to>
    <cdr:sp macro="" textlink="">
      <cdr:nvSpPr>
        <cdr:cNvPr id="13327" name="Line 15"/>
        <cdr:cNvSpPr>
          <a:spLocks xmlns:a="http://schemas.openxmlformats.org/drawingml/2006/main" noChangeShapeType="1"/>
        </cdr:cNvSpPr>
      </cdr:nvSpPr>
      <cdr:spPr bwMode="auto">
        <a:xfrm xmlns:a="http://schemas.openxmlformats.org/drawingml/2006/main">
          <a:off x="2879211" y="1514412"/>
          <a:ext cx="0" cy="767715"/>
        </a:xfrm>
        <a:prstGeom xmlns:a="http://schemas.openxmlformats.org/drawingml/2006/main" prst="line">
          <a:avLst/>
        </a:prstGeom>
        <a:noFill xmlns:a="http://schemas.openxmlformats.org/drawingml/2006/main"/>
        <a:ln xmlns:a="http://schemas.openxmlformats.org/drawingml/2006/main" w="12700" cap="rnd">
          <a:solidFill>
            <a:srgbClr val="000000"/>
          </a:solidFill>
          <a:prstDash val="sysDot"/>
          <a:round/>
          <a:headEnd/>
          <a:tailEnd/>
        </a:ln>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4.xml><?xml version="1.0" encoding="utf-8"?>
<c:userShapes xmlns:c="http://schemas.openxmlformats.org/drawingml/2006/chart">
  <cdr:relSizeAnchor xmlns:cdr="http://schemas.openxmlformats.org/drawingml/2006/chartDrawing">
    <cdr:from>
      <cdr:x>0.71072</cdr:x>
      <cdr:y>0.28571</cdr:y>
    </cdr:from>
    <cdr:to>
      <cdr:x>0.98254</cdr:x>
      <cdr:y>0.40625</cdr:y>
    </cdr:to>
    <cdr:sp macro="" textlink="">
      <cdr:nvSpPr>
        <cdr:cNvPr id="2" name="TextBox 1"/>
        <cdr:cNvSpPr txBox="1"/>
      </cdr:nvSpPr>
      <cdr:spPr>
        <a:xfrm xmlns:a="http://schemas.openxmlformats.org/drawingml/2006/main">
          <a:off x="2714625" y="609600"/>
          <a:ext cx="103822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0.72569</cdr:x>
      <cdr:y>0.26141</cdr:y>
    </cdr:from>
    <cdr:to>
      <cdr:x>0.95262</cdr:x>
      <cdr:y>0.36409</cdr:y>
    </cdr:to>
    <cdr:sp macro="" textlink="">
      <cdr:nvSpPr>
        <cdr:cNvPr id="3" name="TextBox 2"/>
        <cdr:cNvSpPr txBox="1"/>
      </cdr:nvSpPr>
      <cdr:spPr>
        <a:xfrm xmlns:a="http://schemas.openxmlformats.org/drawingml/2006/main">
          <a:off x="3352395" y="654844"/>
          <a:ext cx="1048344" cy="2572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IRR </a:t>
          </a:r>
          <a:r>
            <a:rPr lang="en-US" sz="1100" baseline="0"/>
            <a:t> = 400%</a:t>
          </a:r>
          <a:endParaRPr lang="en-US" sz="1100"/>
        </a:p>
      </cdr:txBody>
    </cdr:sp>
  </cdr:relSizeAnchor>
  <cdr:relSizeAnchor xmlns:cdr="http://schemas.openxmlformats.org/drawingml/2006/chartDrawing">
    <cdr:from>
      <cdr:x>0.79877</cdr:x>
      <cdr:y>0.36161</cdr:y>
    </cdr:from>
    <cdr:to>
      <cdr:x>0.81456</cdr:x>
      <cdr:y>0.44643</cdr:y>
    </cdr:to>
    <cdr:sp macro="" textlink="">
      <cdr:nvSpPr>
        <cdr:cNvPr id="5" name="Straight Arrow Connector 4"/>
        <cdr:cNvSpPr/>
      </cdr:nvSpPr>
      <cdr:spPr bwMode="auto">
        <a:xfrm xmlns:a="http://schemas.openxmlformats.org/drawingml/2006/main" flipH="1">
          <a:off x="3690022" y="905853"/>
          <a:ext cx="72961" cy="212484"/>
        </a:xfrm>
        <a:prstGeom xmlns:a="http://schemas.openxmlformats.org/drawingml/2006/main" prst="straightConnector1">
          <a:avLst/>
        </a:prstGeom>
        <a:ln xmlns:a="http://schemas.openxmlformats.org/drawingml/2006/main">
          <a:headEnd type="none" w="med" len="med"/>
          <a:tailEnd type="arrow"/>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dr:relSizeAnchor xmlns:cdr="http://schemas.openxmlformats.org/drawingml/2006/chartDrawing">
    <cdr:from>
      <cdr:x>0.1995</cdr:x>
      <cdr:y>0.12946</cdr:y>
    </cdr:from>
    <cdr:to>
      <cdr:x>0.63591</cdr:x>
      <cdr:y>0.28929</cdr:y>
    </cdr:to>
    <cdr:sp macro="" textlink="">
      <cdr:nvSpPr>
        <cdr:cNvPr id="6" name="TextBox 5"/>
        <cdr:cNvSpPr txBox="1"/>
      </cdr:nvSpPr>
      <cdr:spPr>
        <a:xfrm xmlns:a="http://schemas.openxmlformats.org/drawingml/2006/main">
          <a:off x="762000" y="276226"/>
          <a:ext cx="1666875" cy="3409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0.20449</cdr:x>
      <cdr:y>0.12946</cdr:y>
    </cdr:from>
    <cdr:to>
      <cdr:x>0.84788</cdr:x>
      <cdr:y>0.22768</cdr:y>
    </cdr:to>
    <cdr:sp macro="" textlink="">
      <cdr:nvSpPr>
        <cdr:cNvPr id="7" name="TextBox 6"/>
        <cdr:cNvSpPr txBox="1"/>
      </cdr:nvSpPr>
      <cdr:spPr>
        <a:xfrm xmlns:a="http://schemas.openxmlformats.org/drawingml/2006/main">
          <a:off x="781050" y="276225"/>
          <a:ext cx="245745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b="0"/>
            <a:t>NPV = -$1.6 + $10/(1 + r) + -$10/(1 + r)</a:t>
          </a:r>
          <a:r>
            <a:rPr lang="en-US" sz="1100" b="0" baseline="30000"/>
            <a:t>2</a:t>
          </a:r>
        </a:p>
      </cdr:txBody>
    </cdr:sp>
  </cdr:relSizeAnchor>
  <cdr:relSizeAnchor xmlns:cdr="http://schemas.openxmlformats.org/drawingml/2006/chartDrawing">
    <cdr:from>
      <cdr:x>0.28635</cdr:x>
      <cdr:y>0.32572</cdr:y>
    </cdr:from>
    <cdr:to>
      <cdr:x>0.49832</cdr:x>
      <cdr:y>0.43286</cdr:y>
    </cdr:to>
    <cdr:sp macro="" textlink="">
      <cdr:nvSpPr>
        <cdr:cNvPr id="8" name="TextBox 7"/>
        <cdr:cNvSpPr txBox="1"/>
      </cdr:nvSpPr>
      <cdr:spPr>
        <a:xfrm xmlns:a="http://schemas.openxmlformats.org/drawingml/2006/main">
          <a:off x="1322835" y="815954"/>
          <a:ext cx="979222" cy="268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IRR = 25%</a:t>
          </a:r>
        </a:p>
      </cdr:txBody>
    </cdr:sp>
  </cdr:relSizeAnchor>
  <cdr:relSizeAnchor xmlns:cdr="http://schemas.openxmlformats.org/drawingml/2006/chartDrawing">
    <cdr:from>
      <cdr:x>0.23299</cdr:x>
      <cdr:y>0.38783</cdr:y>
    </cdr:from>
    <cdr:to>
      <cdr:x>0.29484</cdr:x>
      <cdr:y>0.4465</cdr:y>
    </cdr:to>
    <cdr:sp macro="" textlink="">
      <cdr:nvSpPr>
        <cdr:cNvPr id="10" name="Straight Arrow Connector 9"/>
        <cdr:cNvSpPr/>
      </cdr:nvSpPr>
      <cdr:spPr bwMode="auto">
        <a:xfrm xmlns:a="http://schemas.openxmlformats.org/drawingml/2006/main" flipH="1">
          <a:off x="1076324" y="971550"/>
          <a:ext cx="285749" cy="146957"/>
        </a:xfrm>
        <a:prstGeom xmlns:a="http://schemas.openxmlformats.org/drawingml/2006/main" prst="straightConnector1">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arrow"/>
        </a:ln>
        <a:effectLst xmlns:a="http://schemas.openxmlformats.org/drawingml/2006/main"/>
      </cdr:spPr>
      <cdr:txBody>
        <a:bodyPr xmlns:a="http://schemas.openxmlformats.org/drawingml/2006/main" vertOverflow="clip" wrap="square" lIns="18288" tIns="0" rIns="0" bIns="0" upright="1"/>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69"/>
  <sheetViews>
    <sheetView showGridLines="0" tabSelected="1" topLeftCell="A211" zoomScaleNormal="100" zoomScaleSheetLayoutView="100" workbookViewId="0">
      <selection activeCell="Q211" sqref="Q211"/>
    </sheetView>
  </sheetViews>
  <sheetFormatPr defaultColWidth="9.109375" defaultRowHeight="13.2" x14ac:dyDescent="0.25"/>
  <cols>
    <col min="1" max="1" width="10.6640625" style="1" customWidth="1"/>
    <col min="2" max="3" width="13.44140625" style="1" customWidth="1"/>
    <col min="4" max="7" width="10.6640625" style="1" customWidth="1"/>
    <col min="8" max="8" width="9.109375" style="1"/>
    <col min="9" max="9" width="6.109375" style="1" customWidth="1"/>
    <col min="10" max="16384" width="9.109375" style="1"/>
  </cols>
  <sheetData>
    <row r="1" spans="1:8" x14ac:dyDescent="0.25">
      <c r="A1" s="1" t="s">
        <v>34</v>
      </c>
      <c r="C1" s="239" t="s">
        <v>72</v>
      </c>
      <c r="D1" s="239"/>
      <c r="E1" s="239"/>
      <c r="G1" s="230">
        <f ca="1">TODAY()</f>
        <v>45357</v>
      </c>
    </row>
    <row r="2" spans="1:8" x14ac:dyDescent="0.25">
      <c r="C2" s="69"/>
      <c r="D2" s="69"/>
      <c r="E2" s="69"/>
      <c r="G2" s="22"/>
    </row>
    <row r="3" spans="1:8" ht="17.399999999999999" x14ac:dyDescent="0.3">
      <c r="A3" s="240" t="s">
        <v>14</v>
      </c>
      <c r="B3" s="240"/>
      <c r="C3" s="240"/>
      <c r="D3" s="240"/>
      <c r="E3" s="240"/>
      <c r="F3" s="240"/>
      <c r="G3" s="240"/>
    </row>
    <row r="4" spans="1:8" x14ac:dyDescent="0.25">
      <c r="A4" s="70"/>
      <c r="B4" s="70"/>
      <c r="C4" s="70"/>
      <c r="D4" s="70"/>
      <c r="E4" s="70"/>
      <c r="F4" s="70"/>
      <c r="G4" s="70"/>
    </row>
    <row r="5" spans="1:8" ht="113.25" customHeight="1" x14ac:dyDescent="0.25">
      <c r="A5" s="238" t="s">
        <v>35</v>
      </c>
      <c r="B5" s="238"/>
      <c r="C5" s="238"/>
      <c r="D5" s="238"/>
      <c r="E5" s="238"/>
      <c r="F5" s="238"/>
      <c r="G5" s="238"/>
    </row>
    <row r="6" spans="1:8" ht="73.5" customHeight="1" x14ac:dyDescent="0.25">
      <c r="A6" s="238" t="s">
        <v>40</v>
      </c>
      <c r="B6" s="238"/>
      <c r="C6" s="238"/>
      <c r="D6" s="238"/>
      <c r="E6" s="238"/>
      <c r="F6" s="238"/>
      <c r="G6" s="238"/>
    </row>
    <row r="7" spans="1:8" x14ac:dyDescent="0.25">
      <c r="A7" s="70"/>
      <c r="B7" s="70"/>
      <c r="C7" s="70"/>
      <c r="D7" s="70"/>
      <c r="E7" s="70"/>
      <c r="F7" s="70"/>
      <c r="G7" s="70"/>
    </row>
    <row r="8" spans="1:8" ht="15.6" x14ac:dyDescent="0.3">
      <c r="A8" s="23" t="s">
        <v>42</v>
      </c>
    </row>
    <row r="9" spans="1:8" ht="57.75" customHeight="1" x14ac:dyDescent="0.25">
      <c r="A9" s="231" t="s">
        <v>36</v>
      </c>
      <c r="B9" s="231"/>
      <c r="C9" s="231"/>
      <c r="D9" s="231"/>
      <c r="E9" s="231"/>
      <c r="F9" s="231"/>
      <c r="G9" s="231"/>
    </row>
    <row r="10" spans="1:8" ht="53.25" customHeight="1" x14ac:dyDescent="0.25">
      <c r="A10" s="231" t="s">
        <v>43</v>
      </c>
      <c r="B10" s="231"/>
      <c r="C10" s="231"/>
      <c r="D10" s="231"/>
      <c r="E10" s="231"/>
      <c r="F10" s="231"/>
      <c r="G10" s="231"/>
    </row>
    <row r="11" spans="1:8" x14ac:dyDescent="0.25">
      <c r="A11" s="72"/>
      <c r="B11" s="72"/>
      <c r="C11" s="72"/>
      <c r="D11" s="72"/>
      <c r="E11" s="72"/>
      <c r="F11" s="72"/>
      <c r="G11" s="72"/>
    </row>
    <row r="12" spans="1:8" ht="13.8" x14ac:dyDescent="0.25">
      <c r="A12" s="130" t="s">
        <v>47</v>
      </c>
      <c r="B12" s="131"/>
      <c r="C12" s="131"/>
      <c r="D12" s="74"/>
      <c r="E12" s="73"/>
      <c r="F12" s="73"/>
      <c r="G12" s="75"/>
      <c r="H12" s="77"/>
    </row>
    <row r="13" spans="1:8" ht="23.25" customHeight="1" x14ac:dyDescent="0.25">
      <c r="A13" s="214" t="s">
        <v>103</v>
      </c>
      <c r="B13" s="87"/>
      <c r="C13" s="215">
        <v>0.1</v>
      </c>
      <c r="D13" s="77"/>
      <c r="E13" s="77"/>
      <c r="F13" s="77"/>
      <c r="G13" s="78"/>
      <c r="H13" s="77"/>
    </row>
    <row r="14" spans="1:8" ht="14.4" x14ac:dyDescent="0.3">
      <c r="A14" s="76"/>
      <c r="B14" s="79" t="s">
        <v>44</v>
      </c>
      <c r="C14" s="235" t="s">
        <v>107</v>
      </c>
      <c r="D14" s="236"/>
      <c r="E14" s="236"/>
      <c r="F14" s="236"/>
      <c r="G14" s="80" t="s">
        <v>45</v>
      </c>
      <c r="H14" s="77"/>
    </row>
    <row r="15" spans="1:8" x14ac:dyDescent="0.25">
      <c r="A15" s="80" t="s">
        <v>102</v>
      </c>
      <c r="B15" s="80">
        <v>0</v>
      </c>
      <c r="C15" s="81">
        <v>1</v>
      </c>
      <c r="D15" s="80">
        <v>2</v>
      </c>
      <c r="E15" s="81">
        <v>3</v>
      </c>
      <c r="F15" s="82">
        <v>4</v>
      </c>
      <c r="G15" s="83" t="s">
        <v>46</v>
      </c>
      <c r="H15" s="85"/>
    </row>
    <row r="16" spans="1:8" x14ac:dyDescent="0.25">
      <c r="A16" s="88" t="s">
        <v>1</v>
      </c>
      <c r="B16" s="89">
        <v>-1000</v>
      </c>
      <c r="C16" s="90">
        <v>500</v>
      </c>
      <c r="D16" s="89">
        <v>400</v>
      </c>
      <c r="E16" s="90">
        <v>300</v>
      </c>
      <c r="F16" s="91">
        <v>100</v>
      </c>
      <c r="G16" s="89">
        <f>SUM(C16:F16)</f>
        <v>1300</v>
      </c>
      <c r="H16" s="86"/>
    </row>
    <row r="17" spans="1:8" x14ac:dyDescent="0.25">
      <c r="A17" s="92" t="s">
        <v>2</v>
      </c>
      <c r="B17" s="93">
        <v>-1000</v>
      </c>
      <c r="C17" s="94">
        <v>100</v>
      </c>
      <c r="D17" s="93">
        <v>300</v>
      </c>
      <c r="E17" s="94">
        <v>400</v>
      </c>
      <c r="F17" s="95">
        <v>675</v>
      </c>
      <c r="G17" s="93">
        <f>SUM(C17:F17)</f>
        <v>1475</v>
      </c>
      <c r="H17" s="86"/>
    </row>
    <row r="18" spans="1:8" ht="36.75" customHeight="1" x14ac:dyDescent="0.25">
      <c r="A18" s="234" t="s">
        <v>48</v>
      </c>
      <c r="B18" s="234"/>
      <c r="C18" s="234"/>
      <c r="D18" s="234"/>
      <c r="E18" s="234"/>
      <c r="F18" s="234"/>
      <c r="G18" s="234"/>
    </row>
    <row r="20" spans="1:8" ht="13.8" x14ac:dyDescent="0.25">
      <c r="A20" s="132" t="s">
        <v>49</v>
      </c>
      <c r="B20" s="70"/>
      <c r="C20" s="70"/>
      <c r="D20" s="70"/>
      <c r="E20" s="70"/>
      <c r="F20" s="70"/>
      <c r="G20" s="70"/>
    </row>
    <row r="21" spans="1:8" ht="12.75" customHeight="1" x14ac:dyDescent="0.25">
      <c r="A21" s="146"/>
      <c r="B21" s="246"/>
      <c r="C21" s="246"/>
      <c r="D21" s="221"/>
      <c r="E21" s="221"/>
      <c r="F21" s="221"/>
      <c r="G21" s="96"/>
      <c r="H21" s="86"/>
    </row>
    <row r="22" spans="1:8" ht="24.75" customHeight="1" x14ac:dyDescent="0.25">
      <c r="A22" s="237" t="s">
        <v>1</v>
      </c>
      <c r="B22" s="222" t="s">
        <v>104</v>
      </c>
      <c r="C22" s="223">
        <v>1</v>
      </c>
      <c r="D22" s="223">
        <v>2</v>
      </c>
      <c r="E22" s="223">
        <v>3</v>
      </c>
      <c r="F22" s="223">
        <v>4</v>
      </c>
      <c r="G22" s="97"/>
      <c r="H22" s="86"/>
    </row>
    <row r="23" spans="1:8" x14ac:dyDescent="0.25">
      <c r="A23" s="237"/>
      <c r="B23" s="144">
        <v>-1000</v>
      </c>
      <c r="C23" s="156">
        <v>500</v>
      </c>
      <c r="D23" s="156">
        <v>400</v>
      </c>
      <c r="E23" s="156">
        <v>300</v>
      </c>
      <c r="F23" s="156">
        <v>100</v>
      </c>
      <c r="G23" s="97"/>
      <c r="H23" s="86"/>
    </row>
    <row r="24" spans="1:8" x14ac:dyDescent="0.25">
      <c r="A24" s="98"/>
      <c r="B24" s="217">
        <f>C23/(1+C13)^C22</f>
        <v>454.5454545454545</v>
      </c>
      <c r="C24" s="99"/>
      <c r="D24" s="99"/>
      <c r="E24" s="99"/>
      <c r="F24" s="99"/>
      <c r="G24" s="97"/>
      <c r="H24" s="86"/>
    </row>
    <row r="25" spans="1:8" x14ac:dyDescent="0.25">
      <c r="A25" s="98"/>
      <c r="B25" s="217">
        <f>D23/(1+C13)^D22</f>
        <v>330.57851239669418</v>
      </c>
      <c r="C25" s="99"/>
      <c r="D25" s="99"/>
      <c r="E25" s="99"/>
      <c r="F25" s="99"/>
      <c r="G25" s="97"/>
      <c r="H25" s="86"/>
    </row>
    <row r="26" spans="1:8" x14ac:dyDescent="0.25">
      <c r="A26" s="98"/>
      <c r="B26" s="217">
        <f>E23/(1+C13)^E22</f>
        <v>225.39444027047327</v>
      </c>
      <c r="C26" s="99"/>
      <c r="D26" s="99"/>
      <c r="E26" s="99"/>
      <c r="F26" s="99"/>
      <c r="G26" s="97"/>
      <c r="H26" s="86"/>
    </row>
    <row r="27" spans="1:8" x14ac:dyDescent="0.25">
      <c r="A27" s="98"/>
      <c r="B27" s="224">
        <f>F23/(1+C13)^F22</f>
        <v>68.301345536507057</v>
      </c>
      <c r="C27" s="99"/>
      <c r="D27" s="99"/>
      <c r="E27" s="99"/>
      <c r="F27" s="99"/>
      <c r="G27" s="97"/>
      <c r="H27" s="86"/>
    </row>
    <row r="28" spans="1:8" ht="15" thickBot="1" x14ac:dyDescent="0.35">
      <c r="A28" s="98" t="s">
        <v>50</v>
      </c>
      <c r="B28" s="216"/>
      <c r="C28" s="99" t="s">
        <v>51</v>
      </c>
      <c r="D28" s="99"/>
      <c r="E28" s="99"/>
      <c r="F28" s="99"/>
      <c r="G28" s="97"/>
      <c r="H28" s="86"/>
    </row>
    <row r="29" spans="1:8" ht="13.8" thickTop="1" x14ac:dyDescent="0.25">
      <c r="A29" s="98"/>
      <c r="B29" s="99"/>
      <c r="C29" s="99"/>
      <c r="D29" s="99"/>
      <c r="E29" s="99"/>
      <c r="F29" s="99"/>
      <c r="G29" s="97"/>
      <c r="H29" s="86"/>
    </row>
    <row r="30" spans="1:8" ht="15" thickBot="1" x14ac:dyDescent="0.35">
      <c r="A30" s="98" t="s">
        <v>52</v>
      </c>
      <c r="B30" s="108"/>
      <c r="C30" s="100" t="s">
        <v>64</v>
      </c>
      <c r="D30" s="101"/>
      <c r="E30" s="99" t="s">
        <v>53</v>
      </c>
      <c r="F30" s="102"/>
      <c r="G30" s="97"/>
      <c r="H30" s="86"/>
    </row>
    <row r="31" spans="1:8" ht="13.8" thickTop="1" x14ac:dyDescent="0.25">
      <c r="A31" s="103"/>
      <c r="B31" s="104"/>
      <c r="C31" s="105"/>
      <c r="D31" s="104"/>
      <c r="E31" s="106"/>
      <c r="F31" s="104"/>
      <c r="G31" s="107"/>
      <c r="H31" s="86"/>
    </row>
    <row r="32" spans="1:8" x14ac:dyDescent="0.25">
      <c r="A32" s="72"/>
      <c r="B32" s="72"/>
      <c r="C32" s="72"/>
      <c r="D32" s="72"/>
      <c r="E32" s="72"/>
      <c r="F32" s="72"/>
      <c r="G32" s="72"/>
    </row>
    <row r="33" spans="1:8" ht="15.6" x14ac:dyDescent="0.3">
      <c r="A33" s="23" t="s">
        <v>54</v>
      </c>
      <c r="B33" s="72"/>
      <c r="C33" s="72"/>
      <c r="D33" s="72"/>
      <c r="E33" s="72"/>
      <c r="F33" s="72"/>
      <c r="G33" s="72"/>
    </row>
    <row r="34" spans="1:8" ht="69" customHeight="1" x14ac:dyDescent="0.25">
      <c r="A34" s="238" t="s">
        <v>63</v>
      </c>
      <c r="B34" s="238"/>
      <c r="C34" s="238"/>
      <c r="D34" s="238"/>
      <c r="E34" s="238"/>
      <c r="F34" s="238"/>
      <c r="G34" s="238"/>
    </row>
    <row r="35" spans="1:8" ht="44.25" customHeight="1" x14ac:dyDescent="0.25">
      <c r="A35" s="238" t="s">
        <v>55</v>
      </c>
      <c r="B35" s="238"/>
      <c r="C35" s="238"/>
      <c r="D35" s="238"/>
      <c r="E35" s="238"/>
      <c r="F35" s="238"/>
      <c r="G35" s="238"/>
    </row>
    <row r="36" spans="1:8" ht="23.25" customHeight="1" x14ac:dyDescent="0.25">
      <c r="A36" s="132" t="s">
        <v>56</v>
      </c>
      <c r="B36" s="72"/>
      <c r="C36" s="72"/>
      <c r="D36" s="72"/>
      <c r="E36" s="72"/>
      <c r="F36" s="72"/>
      <c r="G36" s="72"/>
    </row>
    <row r="37" spans="1:8" ht="13.8" x14ac:dyDescent="0.25">
      <c r="A37" s="146"/>
      <c r="B37" s="220"/>
      <c r="C37" s="220"/>
      <c r="D37" s="221"/>
      <c r="E37" s="221"/>
      <c r="F37" s="221"/>
      <c r="G37" s="96"/>
      <c r="H37" s="86"/>
    </row>
    <row r="38" spans="1:8" ht="20.25" customHeight="1" x14ac:dyDescent="0.25">
      <c r="A38" s="98"/>
      <c r="B38" s="222" t="s">
        <v>104</v>
      </c>
      <c r="C38" s="223">
        <v>1</v>
      </c>
      <c r="D38" s="223">
        <v>2</v>
      </c>
      <c r="E38" s="223">
        <v>3</v>
      </c>
      <c r="F38" s="223">
        <v>4</v>
      </c>
      <c r="G38" s="97"/>
      <c r="H38" s="86"/>
    </row>
    <row r="39" spans="1:8" ht="15.75" customHeight="1" x14ac:dyDescent="0.25">
      <c r="A39" s="109" t="s">
        <v>1</v>
      </c>
      <c r="B39" s="144">
        <v>-1000</v>
      </c>
      <c r="C39" s="156">
        <v>500</v>
      </c>
      <c r="D39" s="156">
        <v>400</v>
      </c>
      <c r="E39" s="156">
        <v>300</v>
      </c>
      <c r="F39" s="156">
        <v>100</v>
      </c>
      <c r="G39" s="97"/>
      <c r="H39" s="86"/>
    </row>
    <row r="40" spans="1:8" x14ac:dyDescent="0.25">
      <c r="A40" s="98"/>
      <c r="B40" s="217"/>
      <c r="C40" s="99"/>
      <c r="D40" s="99"/>
      <c r="E40" s="99"/>
      <c r="F40" s="99"/>
      <c r="G40" s="97"/>
      <c r="H40" s="86"/>
    </row>
    <row r="41" spans="1:8" ht="13.5" customHeight="1" x14ac:dyDescent="0.25">
      <c r="A41" s="98"/>
      <c r="B41" s="217"/>
      <c r="C41" s="99"/>
      <c r="D41" s="99"/>
      <c r="E41" s="99"/>
      <c r="F41" s="99"/>
      <c r="G41" s="97"/>
      <c r="H41" s="86"/>
    </row>
    <row r="42" spans="1:8" x14ac:dyDescent="0.25">
      <c r="A42" s="98"/>
      <c r="B42" s="217"/>
      <c r="C42" s="99"/>
      <c r="D42" s="99"/>
      <c r="E42" s="99"/>
      <c r="F42" s="99"/>
      <c r="G42" s="97"/>
      <c r="H42" s="86"/>
    </row>
    <row r="43" spans="1:8" x14ac:dyDescent="0.25">
      <c r="A43" s="98"/>
      <c r="B43" s="224"/>
      <c r="C43" s="99"/>
      <c r="D43" s="99"/>
      <c r="E43" s="99"/>
      <c r="F43" s="99"/>
      <c r="G43" s="97"/>
      <c r="H43" s="86"/>
    </row>
    <row r="44" spans="1:8" ht="13.8" thickBot="1" x14ac:dyDescent="0.3">
      <c r="A44" s="98" t="s">
        <v>72</v>
      </c>
      <c r="B44" s="216"/>
      <c r="C44" s="110" t="s">
        <v>59</v>
      </c>
      <c r="D44" s="111"/>
      <c r="E44" s="99"/>
      <c r="F44" s="111"/>
      <c r="G44" s="112"/>
      <c r="H44" s="84"/>
    </row>
    <row r="45" spans="1:8" ht="13.8" thickTop="1" x14ac:dyDescent="0.25">
      <c r="A45" s="98"/>
      <c r="B45" s="99"/>
      <c r="C45" s="110" t="s">
        <v>58</v>
      </c>
      <c r="D45" s="99"/>
      <c r="E45" s="111"/>
      <c r="F45" s="111"/>
      <c r="G45" s="112"/>
      <c r="H45" s="84"/>
    </row>
    <row r="46" spans="1:8" ht="14.4" x14ac:dyDescent="0.3">
      <c r="A46" s="113" t="s">
        <v>57</v>
      </c>
      <c r="B46" s="225"/>
      <c r="C46" s="114" t="s">
        <v>65</v>
      </c>
      <c r="D46" s="111"/>
      <c r="E46" s="101"/>
      <c r="F46" s="101"/>
      <c r="G46" s="115"/>
      <c r="H46" s="86"/>
    </row>
    <row r="47" spans="1:8" x14ac:dyDescent="0.25">
      <c r="A47" s="116"/>
      <c r="B47" s="117"/>
      <c r="C47" s="118"/>
      <c r="D47" s="119"/>
      <c r="E47" s="106"/>
      <c r="F47" s="104"/>
      <c r="G47" s="120"/>
      <c r="H47" s="86"/>
    </row>
    <row r="48" spans="1:8" ht="27.75" customHeight="1" x14ac:dyDescent="0.25">
      <c r="A48" s="132" t="s">
        <v>62</v>
      </c>
      <c r="B48" s="139"/>
      <c r="C48" s="139"/>
      <c r="D48" s="72"/>
      <c r="E48" s="72"/>
      <c r="F48" s="72"/>
      <c r="G48" s="72"/>
    </row>
    <row r="49" spans="1:7" ht="13.8" x14ac:dyDescent="0.25">
      <c r="A49" s="146"/>
      <c r="B49" s="220"/>
      <c r="C49" s="220"/>
      <c r="D49" s="221"/>
      <c r="E49" s="221"/>
      <c r="F49" s="221"/>
      <c r="G49" s="96"/>
    </row>
    <row r="50" spans="1:7" x14ac:dyDescent="0.25">
      <c r="A50" s="98"/>
      <c r="B50" s="218" t="s">
        <v>105</v>
      </c>
      <c r="C50" s="219">
        <v>1</v>
      </c>
      <c r="D50" s="219">
        <v>2</v>
      </c>
      <c r="E50" s="219">
        <v>3</v>
      </c>
      <c r="F50" s="219">
        <v>4</v>
      </c>
      <c r="G50" s="97"/>
    </row>
    <row r="51" spans="1:7" x14ac:dyDescent="0.25">
      <c r="A51" s="109" t="s">
        <v>2</v>
      </c>
      <c r="B51" s="144">
        <v>-1000</v>
      </c>
      <c r="C51" s="229">
        <v>100</v>
      </c>
      <c r="D51" s="229">
        <v>300</v>
      </c>
      <c r="E51" s="229">
        <v>400</v>
      </c>
      <c r="F51" s="229">
        <v>675</v>
      </c>
      <c r="G51" s="97"/>
    </row>
    <row r="52" spans="1:7" x14ac:dyDescent="0.25">
      <c r="A52" s="98"/>
      <c r="B52" s="227">
        <f>C51/(1+B58)^C50</f>
        <v>88.067548118328233</v>
      </c>
      <c r="C52" s="99"/>
      <c r="D52" s="99"/>
      <c r="E52" s="99"/>
      <c r="F52" s="99"/>
      <c r="G52" s="97"/>
    </row>
    <row r="53" spans="1:7" x14ac:dyDescent="0.25">
      <c r="A53" s="98"/>
      <c r="B53" s="227">
        <f>D51/(1+B58)^D50</f>
        <v>232.67679094722172</v>
      </c>
      <c r="C53" s="99"/>
      <c r="D53" s="99"/>
      <c r="E53" s="99"/>
      <c r="F53" s="99"/>
      <c r="G53" s="97"/>
    </row>
    <row r="54" spans="1:7" x14ac:dyDescent="0.25">
      <c r="A54" s="98"/>
      <c r="B54" s="227">
        <f>E51/(1+B58)^E50</f>
        <v>273.21699310350198</v>
      </c>
      <c r="C54" s="99"/>
      <c r="D54" s="99"/>
      <c r="E54" s="99"/>
      <c r="F54" s="99"/>
      <c r="G54" s="97"/>
    </row>
    <row r="55" spans="1:7" x14ac:dyDescent="0.25">
      <c r="A55" s="98"/>
      <c r="B55" s="228">
        <f>F51/(1+B58)^F50</f>
        <v>406.0386678412284</v>
      </c>
      <c r="C55" s="99"/>
      <c r="D55" s="99"/>
      <c r="E55" s="99"/>
      <c r="F55" s="99"/>
      <c r="G55" s="97"/>
    </row>
    <row r="56" spans="1:7" ht="13.8" thickBot="1" x14ac:dyDescent="0.3">
      <c r="A56" s="98"/>
      <c r="B56" s="226">
        <f>SUM(B51:B55)</f>
        <v>1.0280245987814851E-8</v>
      </c>
      <c r="C56" s="110" t="s">
        <v>60</v>
      </c>
      <c r="D56" s="111"/>
      <c r="E56" s="99"/>
      <c r="F56" s="111"/>
      <c r="G56" s="112"/>
    </row>
    <row r="57" spans="1:7" ht="13.8" thickTop="1" x14ac:dyDescent="0.25">
      <c r="A57" s="98"/>
      <c r="B57" s="99"/>
      <c r="C57" s="110" t="s">
        <v>61</v>
      </c>
      <c r="D57" s="99"/>
      <c r="E57" s="111"/>
      <c r="F57" s="111"/>
      <c r="G57" s="112"/>
    </row>
    <row r="58" spans="1:7" ht="14.4" x14ac:dyDescent="0.3">
      <c r="A58" s="113" t="s">
        <v>108</v>
      </c>
      <c r="B58" s="225">
        <f>IRR(B51:F51)</f>
        <v>0.1354920414684333</v>
      </c>
      <c r="C58" s="114" t="s">
        <v>83</v>
      </c>
      <c r="D58" s="111"/>
      <c r="E58" s="101"/>
      <c r="F58" s="101"/>
      <c r="G58" s="115"/>
    </row>
    <row r="59" spans="1:7" x14ac:dyDescent="0.25">
      <c r="A59" s="116"/>
      <c r="B59" s="117"/>
      <c r="C59" s="118"/>
      <c r="D59" s="119"/>
      <c r="E59" s="106"/>
      <c r="F59" s="104"/>
      <c r="G59" s="120"/>
    </row>
    <row r="60" spans="1:7" x14ac:dyDescent="0.25">
      <c r="A60" s="72"/>
      <c r="B60" s="72"/>
      <c r="C60" s="72"/>
      <c r="D60" s="72"/>
      <c r="E60" s="72"/>
      <c r="F60" s="72"/>
      <c r="G60" s="72"/>
    </row>
    <row r="61" spans="1:7" ht="42.75" customHeight="1" x14ac:dyDescent="0.25">
      <c r="A61" s="238" t="s">
        <v>66</v>
      </c>
      <c r="B61" s="238"/>
      <c r="C61" s="238"/>
      <c r="D61" s="238"/>
      <c r="E61" s="238"/>
      <c r="F61" s="238"/>
      <c r="G61" s="238"/>
    </row>
    <row r="62" spans="1:7" x14ac:dyDescent="0.25">
      <c r="A62" s="70"/>
      <c r="B62" s="70"/>
      <c r="C62" s="70"/>
      <c r="D62" s="70"/>
      <c r="E62" s="70"/>
      <c r="F62" s="70"/>
      <c r="G62" s="70"/>
    </row>
    <row r="63" spans="1:7" ht="15.6" x14ac:dyDescent="0.3">
      <c r="A63" s="23" t="s">
        <v>67</v>
      </c>
    </row>
    <row r="64" spans="1:7" ht="50.25" customHeight="1" x14ac:dyDescent="0.25">
      <c r="A64" s="238" t="s">
        <v>23</v>
      </c>
      <c r="B64" s="238"/>
      <c r="C64" s="238"/>
      <c r="D64" s="238"/>
      <c r="E64" s="238"/>
      <c r="F64" s="238"/>
      <c r="G64" s="238"/>
    </row>
    <row r="65" spans="1:8" ht="13.8" x14ac:dyDescent="0.25">
      <c r="A65" s="129" t="s">
        <v>24</v>
      </c>
      <c r="B65" s="8"/>
      <c r="C65" s="8"/>
      <c r="D65" s="8"/>
      <c r="E65" s="8"/>
      <c r="F65" s="8"/>
      <c r="G65" s="8"/>
      <c r="H65" s="8"/>
    </row>
    <row r="66" spans="1:8" x14ac:dyDescent="0.25">
      <c r="A66" s="7"/>
      <c r="B66" s="8"/>
      <c r="C66" s="8"/>
      <c r="D66" s="8"/>
      <c r="E66" s="8"/>
      <c r="F66" s="8"/>
      <c r="G66" s="8"/>
      <c r="H66" s="8"/>
    </row>
    <row r="67" spans="1:8" x14ac:dyDescent="0.25">
      <c r="A67" s="11" t="s">
        <v>20</v>
      </c>
      <c r="B67" s="21">
        <v>0.1</v>
      </c>
      <c r="C67" s="8"/>
      <c r="D67" s="8"/>
      <c r="E67" s="8"/>
      <c r="F67" s="8"/>
      <c r="G67" s="8"/>
      <c r="H67" s="8"/>
    </row>
    <row r="68" spans="1:8" x14ac:dyDescent="0.25">
      <c r="A68" s="7"/>
      <c r="B68" s="8"/>
      <c r="C68" s="2" t="s">
        <v>22</v>
      </c>
      <c r="D68" s="8"/>
      <c r="E68" s="8"/>
      <c r="F68" s="8"/>
      <c r="G68" s="8"/>
      <c r="H68" s="8"/>
    </row>
    <row r="69" spans="1:8" ht="13.8" thickBot="1" x14ac:dyDescent="0.3">
      <c r="A69" s="7"/>
      <c r="B69" s="34" t="s">
        <v>0</v>
      </c>
      <c r="C69" s="34" t="s">
        <v>21</v>
      </c>
      <c r="D69" s="8"/>
      <c r="E69" s="8"/>
      <c r="F69" s="8"/>
      <c r="G69" s="8"/>
      <c r="H69" s="8"/>
    </row>
    <row r="70" spans="1:8" ht="13.8" thickTop="1" x14ac:dyDescent="0.25">
      <c r="A70" s="7"/>
      <c r="B70" s="2">
        <v>0</v>
      </c>
      <c r="C70" s="40">
        <v>-1.6</v>
      </c>
      <c r="D70" s="8"/>
      <c r="E70" s="8"/>
      <c r="F70" s="8"/>
      <c r="G70" s="8"/>
      <c r="H70" s="8"/>
    </row>
    <row r="71" spans="1:8" x14ac:dyDescent="0.25">
      <c r="A71" s="7"/>
      <c r="B71" s="2">
        <v>1</v>
      </c>
      <c r="C71" s="40">
        <v>10</v>
      </c>
      <c r="D71" s="8"/>
      <c r="E71" s="8"/>
      <c r="F71" s="8"/>
      <c r="G71" s="8"/>
      <c r="H71" s="8"/>
    </row>
    <row r="72" spans="1:8" x14ac:dyDescent="0.25">
      <c r="A72" s="7"/>
      <c r="B72" s="2">
        <v>2</v>
      </c>
      <c r="C72" s="40">
        <v>-10</v>
      </c>
      <c r="D72" s="8"/>
      <c r="E72" s="8"/>
      <c r="F72" s="8"/>
      <c r="G72" s="8"/>
      <c r="H72" s="8"/>
    </row>
    <row r="73" spans="1:8" x14ac:dyDescent="0.25">
      <c r="A73" s="35" t="s">
        <v>7</v>
      </c>
      <c r="B73" s="123"/>
      <c r="D73" s="8"/>
      <c r="E73" s="8"/>
      <c r="F73" s="8"/>
      <c r="G73" s="8"/>
      <c r="H73" s="8"/>
    </row>
    <row r="74" spans="1:8" x14ac:dyDescent="0.25">
      <c r="A74" s="121"/>
      <c r="B74" s="122"/>
      <c r="D74" s="8"/>
      <c r="E74" s="8"/>
      <c r="F74" s="8"/>
      <c r="G74" s="8"/>
      <c r="H74" s="8"/>
    </row>
    <row r="75" spans="1:8" ht="13.8" x14ac:dyDescent="0.25">
      <c r="A75" s="140" t="s">
        <v>68</v>
      </c>
      <c r="B75" s="46"/>
      <c r="C75" s="46"/>
      <c r="D75" s="46"/>
      <c r="E75" s="8"/>
      <c r="F75" s="8"/>
      <c r="G75" s="8"/>
      <c r="H75" s="8"/>
    </row>
    <row r="76" spans="1:8" x14ac:dyDescent="0.25">
      <c r="C76" s="8"/>
      <c r="D76" s="8"/>
      <c r="E76" s="8"/>
      <c r="F76" s="8"/>
      <c r="G76" s="8"/>
      <c r="H76" s="8"/>
    </row>
    <row r="77" spans="1:8" x14ac:dyDescent="0.25">
      <c r="A77" s="7"/>
      <c r="B77" s="8"/>
      <c r="C77" s="8"/>
      <c r="D77" s="8"/>
      <c r="E77" s="8"/>
      <c r="F77" s="8"/>
      <c r="G77" s="8"/>
      <c r="H77" s="8"/>
    </row>
    <row r="78" spans="1:8" x14ac:dyDescent="0.25">
      <c r="C78" s="8"/>
      <c r="D78" s="8"/>
      <c r="E78" s="8"/>
      <c r="F78" s="8"/>
      <c r="G78" s="8"/>
      <c r="H78" s="8"/>
    </row>
    <row r="79" spans="1:8" x14ac:dyDescent="0.25">
      <c r="C79" s="8"/>
      <c r="D79" s="8"/>
      <c r="E79" s="8"/>
      <c r="F79" s="8"/>
      <c r="G79" s="8"/>
      <c r="H79" s="8"/>
    </row>
    <row r="80" spans="1:8" x14ac:dyDescent="0.25">
      <c r="C80" s="8"/>
      <c r="D80" s="8"/>
      <c r="E80" s="8"/>
      <c r="F80" s="8"/>
      <c r="G80" s="8"/>
      <c r="H80" s="8"/>
    </row>
    <row r="81" spans="1:9" x14ac:dyDescent="0.25">
      <c r="C81" s="8"/>
      <c r="D81" s="8"/>
      <c r="E81" s="8"/>
      <c r="F81" s="8"/>
      <c r="G81" s="8"/>
      <c r="H81" s="8"/>
    </row>
    <row r="82" spans="1:9" x14ac:dyDescent="0.25">
      <c r="C82" s="8"/>
      <c r="D82" s="8"/>
      <c r="E82" s="8"/>
      <c r="F82" s="8"/>
      <c r="G82" s="8"/>
      <c r="H82" s="8"/>
    </row>
    <row r="83" spans="1:9" x14ac:dyDescent="0.25">
      <c r="C83" s="8"/>
      <c r="D83" s="8"/>
      <c r="E83" s="8"/>
      <c r="F83" s="8"/>
      <c r="G83" s="8"/>
      <c r="H83" s="8"/>
    </row>
    <row r="84" spans="1:9" x14ac:dyDescent="0.25">
      <c r="C84" s="8"/>
      <c r="D84" s="8"/>
      <c r="E84" s="8"/>
      <c r="F84" s="8"/>
      <c r="G84" s="8"/>
      <c r="H84" s="8"/>
    </row>
    <row r="85" spans="1:9" x14ac:dyDescent="0.25">
      <c r="C85" s="8"/>
      <c r="D85" s="8"/>
      <c r="E85" s="8"/>
      <c r="F85" s="8"/>
      <c r="G85" s="8"/>
      <c r="H85" s="8"/>
    </row>
    <row r="86" spans="1:9" x14ac:dyDescent="0.25">
      <c r="C86" s="8"/>
      <c r="D86" s="8"/>
      <c r="E86" s="8"/>
      <c r="F86" s="8"/>
      <c r="G86" s="8"/>
      <c r="H86" s="8"/>
    </row>
    <row r="87" spans="1:9" x14ac:dyDescent="0.25">
      <c r="C87" s="8"/>
      <c r="D87" s="8"/>
      <c r="E87" s="8"/>
      <c r="F87" s="8"/>
      <c r="G87" s="8"/>
      <c r="H87" s="8"/>
    </row>
    <row r="88" spans="1:9" x14ac:dyDescent="0.25">
      <c r="C88" s="8"/>
      <c r="D88" s="8"/>
      <c r="E88" s="8"/>
      <c r="F88" s="8"/>
      <c r="G88" s="8"/>
      <c r="H88" s="8"/>
    </row>
    <row r="89" spans="1:9" x14ac:dyDescent="0.25">
      <c r="C89" s="8"/>
      <c r="D89" s="8"/>
      <c r="E89" s="8"/>
      <c r="F89" s="8"/>
      <c r="G89" s="8"/>
      <c r="H89" s="8"/>
    </row>
    <row r="90" spans="1:9" x14ac:dyDescent="0.25">
      <c r="C90" s="8"/>
      <c r="D90" s="8"/>
      <c r="E90" s="8"/>
      <c r="F90" s="8"/>
      <c r="G90" s="8"/>
      <c r="H90" s="8"/>
    </row>
    <row r="91" spans="1:9" x14ac:dyDescent="0.25">
      <c r="C91" s="8"/>
      <c r="D91" s="8"/>
      <c r="E91" s="8"/>
      <c r="F91" s="8"/>
      <c r="G91" s="8"/>
      <c r="H91" s="8"/>
    </row>
    <row r="92" spans="1:9" ht="21.75" customHeight="1" x14ac:dyDescent="0.25">
      <c r="A92" s="11" t="s">
        <v>106</v>
      </c>
      <c r="B92" s="21">
        <v>0.1</v>
      </c>
      <c r="C92" s="8"/>
      <c r="D92" s="8"/>
      <c r="E92" s="8"/>
      <c r="F92" s="8"/>
      <c r="G92" s="8"/>
      <c r="H92" s="8"/>
    </row>
    <row r="93" spans="1:9" ht="26.4" x14ac:dyDescent="0.25">
      <c r="C93" s="127" t="s">
        <v>69</v>
      </c>
      <c r="D93" s="128" t="s">
        <v>7</v>
      </c>
      <c r="E93" s="8"/>
      <c r="F93" s="8"/>
      <c r="G93" s="8"/>
      <c r="I93" s="141" t="s">
        <v>73</v>
      </c>
    </row>
    <row r="94" spans="1:9" hidden="1" x14ac:dyDescent="0.25">
      <c r="C94" s="2"/>
      <c r="D94" s="124">
        <f>NPV(B67,C71:C72)+C70</f>
        <v>-0.77355371900826375</v>
      </c>
      <c r="E94" s="8"/>
      <c r="F94" s="8"/>
      <c r="G94" s="8"/>
      <c r="H94" s="8"/>
    </row>
    <row r="95" spans="1:9" x14ac:dyDescent="0.25">
      <c r="C95" s="125">
        <v>0</v>
      </c>
      <c r="D95" s="126">
        <f t="dataTable" ref="D95:D100" dt2D="0" dtr="0" r1="B67"/>
        <v>-1.6</v>
      </c>
      <c r="E95" s="8"/>
      <c r="F95" s="8"/>
      <c r="G95" s="8"/>
      <c r="H95" s="8"/>
    </row>
    <row r="96" spans="1:9" x14ac:dyDescent="0.25">
      <c r="C96" s="125">
        <v>0.1</v>
      </c>
      <c r="D96" s="126">
        <v>-0.77355371900826375</v>
      </c>
      <c r="E96" s="8"/>
      <c r="F96" s="8"/>
      <c r="G96" s="8"/>
      <c r="H96" s="8"/>
    </row>
    <row r="97" spans="1:9" x14ac:dyDescent="0.25">
      <c r="C97" s="133">
        <v>0.25</v>
      </c>
      <c r="D97" s="134">
        <v>0</v>
      </c>
      <c r="E97" s="137" t="s">
        <v>70</v>
      </c>
      <c r="G97" s="8"/>
      <c r="H97" s="8"/>
    </row>
    <row r="98" spans="1:9" x14ac:dyDescent="0.25">
      <c r="C98" s="125">
        <v>1.1000000000000001</v>
      </c>
      <c r="D98" s="126">
        <v>0.89433106575963706</v>
      </c>
      <c r="E98" s="8"/>
      <c r="F98" s="8"/>
      <c r="G98" s="8"/>
      <c r="H98" s="8"/>
    </row>
    <row r="99" spans="1:9" x14ac:dyDescent="0.25">
      <c r="C99" s="135">
        <v>4</v>
      </c>
      <c r="D99" s="136">
        <v>0</v>
      </c>
      <c r="E99" s="138" t="s">
        <v>71</v>
      </c>
      <c r="G99" s="8"/>
      <c r="H99" s="8"/>
    </row>
    <row r="100" spans="1:9" x14ac:dyDescent="0.25">
      <c r="C100" s="125">
        <v>5</v>
      </c>
      <c r="D100" s="126">
        <v>-0.21111111111111103</v>
      </c>
      <c r="E100" s="8"/>
      <c r="F100" s="8"/>
      <c r="G100" s="8"/>
      <c r="H100" s="8"/>
    </row>
    <row r="101" spans="1:9" x14ac:dyDescent="0.25">
      <c r="A101" s="7"/>
      <c r="B101" s="8"/>
      <c r="C101" s="8"/>
      <c r="D101" s="8"/>
      <c r="E101" s="8"/>
      <c r="F101" s="8"/>
      <c r="G101" s="8"/>
      <c r="H101" s="8"/>
    </row>
    <row r="102" spans="1:9" ht="41.25" customHeight="1" x14ac:dyDescent="0.25">
      <c r="A102" s="231" t="s">
        <v>25</v>
      </c>
      <c r="B102" s="231"/>
      <c r="C102" s="231"/>
      <c r="D102" s="231"/>
      <c r="E102" s="231"/>
      <c r="F102" s="231"/>
      <c r="G102" s="231"/>
      <c r="H102" s="8"/>
    </row>
    <row r="103" spans="1:9" x14ac:dyDescent="0.25">
      <c r="A103" s="7"/>
      <c r="B103" s="8"/>
      <c r="C103" s="8"/>
      <c r="D103" s="8"/>
      <c r="E103" s="8"/>
      <c r="F103" s="8"/>
      <c r="G103" s="8"/>
      <c r="H103" s="8"/>
    </row>
    <row r="104" spans="1:9" ht="15.6" x14ac:dyDescent="0.35">
      <c r="A104" s="36" t="s">
        <v>26</v>
      </c>
      <c r="B104" s="37"/>
      <c r="C104" s="8"/>
      <c r="D104" s="8"/>
      <c r="E104" s="8"/>
      <c r="F104" s="8"/>
      <c r="G104" s="8"/>
      <c r="H104" s="8"/>
    </row>
    <row r="105" spans="1:9" ht="15.6" x14ac:dyDescent="0.35">
      <c r="A105" s="38" t="s">
        <v>27</v>
      </c>
      <c r="B105" s="39"/>
      <c r="C105" s="8"/>
      <c r="D105" s="8"/>
      <c r="E105" s="8"/>
      <c r="F105" s="8"/>
      <c r="G105" s="8"/>
      <c r="H105" s="8"/>
    </row>
    <row r="106" spans="1:9" x14ac:dyDescent="0.25">
      <c r="A106" s="7"/>
      <c r="B106" s="8"/>
      <c r="C106" s="8"/>
      <c r="D106" s="8"/>
      <c r="E106" s="8"/>
      <c r="F106" s="8"/>
      <c r="G106" s="8"/>
      <c r="H106" s="8"/>
    </row>
    <row r="107" spans="1:9" ht="15.6" x14ac:dyDescent="0.3">
      <c r="A107" s="23" t="s">
        <v>77</v>
      </c>
      <c r="H107" s="8"/>
    </row>
    <row r="108" spans="1:9" ht="69.75" customHeight="1" x14ac:dyDescent="0.25">
      <c r="A108" s="238" t="s">
        <v>28</v>
      </c>
      <c r="B108" s="238"/>
      <c r="C108" s="238"/>
      <c r="D108" s="238"/>
      <c r="E108" s="238"/>
      <c r="F108" s="238"/>
      <c r="G108" s="238"/>
      <c r="H108" s="8"/>
    </row>
    <row r="109" spans="1:9" ht="66.75" customHeight="1" x14ac:dyDescent="0.25">
      <c r="A109" s="238" t="s">
        <v>41</v>
      </c>
      <c r="B109" s="238"/>
      <c r="C109" s="238"/>
      <c r="D109" s="238"/>
      <c r="E109" s="238"/>
      <c r="F109" s="238"/>
      <c r="G109" s="238"/>
      <c r="H109" s="8"/>
    </row>
    <row r="110" spans="1:9" x14ac:dyDescent="0.25">
      <c r="H110" s="8"/>
    </row>
    <row r="111" spans="1:9" ht="13.8" x14ac:dyDescent="0.25">
      <c r="A111" s="145" t="s">
        <v>78</v>
      </c>
      <c r="B111" s="146"/>
      <c r="C111" s="146"/>
      <c r="D111" s="146"/>
      <c r="E111" s="146"/>
      <c r="F111" s="146"/>
      <c r="G111" s="147"/>
      <c r="H111" s="8"/>
      <c r="I111" s="142"/>
    </row>
    <row r="112" spans="1:9" x14ac:dyDescent="0.25">
      <c r="A112" s="148"/>
      <c r="B112" s="102"/>
      <c r="C112" s="102"/>
      <c r="D112" s="102"/>
      <c r="E112" s="102"/>
      <c r="F112" s="102"/>
      <c r="G112" s="149"/>
      <c r="H112" s="8"/>
      <c r="I112" s="194"/>
    </row>
    <row r="113" spans="1:15" x14ac:dyDescent="0.25">
      <c r="A113" s="150" t="s">
        <v>15</v>
      </c>
      <c r="B113" s="151">
        <v>0.1</v>
      </c>
      <c r="C113" s="102"/>
      <c r="D113" s="102"/>
      <c r="E113" s="102"/>
      <c r="F113" s="102"/>
      <c r="G113" s="149"/>
      <c r="H113" s="8"/>
    </row>
    <row r="114" spans="1:15" x14ac:dyDescent="0.25">
      <c r="A114" s="148"/>
      <c r="B114" s="152"/>
      <c r="C114" s="102"/>
      <c r="D114" s="102"/>
      <c r="E114" s="102"/>
      <c r="F114" s="102"/>
      <c r="G114" s="149"/>
      <c r="H114" s="8"/>
    </row>
    <row r="115" spans="1:15" ht="13.8" x14ac:dyDescent="0.25">
      <c r="A115" s="153" t="s">
        <v>1</v>
      </c>
      <c r="B115" s="154">
        <v>0</v>
      </c>
      <c r="C115" s="154">
        <v>1</v>
      </c>
      <c r="D115" s="154">
        <v>2</v>
      </c>
      <c r="E115" s="154">
        <v>3</v>
      </c>
      <c r="F115" s="154">
        <v>4</v>
      </c>
      <c r="G115" s="155"/>
      <c r="H115" s="8"/>
    </row>
    <row r="116" spans="1:15" x14ac:dyDescent="0.25">
      <c r="A116" s="148"/>
      <c r="B116" s="154" t="s">
        <v>16</v>
      </c>
      <c r="C116" s="154" t="s">
        <v>16</v>
      </c>
      <c r="D116" s="154" t="s">
        <v>16</v>
      </c>
      <c r="E116" s="154" t="s">
        <v>16</v>
      </c>
      <c r="F116" s="154" t="s">
        <v>16</v>
      </c>
      <c r="G116" s="155"/>
      <c r="H116" s="8"/>
    </row>
    <row r="117" spans="1:15" x14ac:dyDescent="0.25">
      <c r="A117" s="148"/>
      <c r="B117" s="144">
        <v>-1000</v>
      </c>
      <c r="C117" s="156">
        <v>500</v>
      </c>
      <c r="D117" s="156">
        <v>400</v>
      </c>
      <c r="E117" s="156">
        <v>300</v>
      </c>
      <c r="F117" s="156">
        <v>100</v>
      </c>
      <c r="G117" s="149"/>
      <c r="H117" s="8"/>
    </row>
    <row r="118" spans="1:15" x14ac:dyDescent="0.25">
      <c r="A118" s="148"/>
      <c r="B118" s="157"/>
      <c r="C118" s="102"/>
      <c r="D118" s="102"/>
      <c r="E118" s="102"/>
      <c r="F118" s="158"/>
      <c r="G118" s="149"/>
      <c r="H118" s="8"/>
    </row>
    <row r="119" spans="1:15" x14ac:dyDescent="0.25">
      <c r="A119" s="148"/>
      <c r="B119" s="157"/>
      <c r="C119" s="102"/>
      <c r="D119" s="102"/>
      <c r="E119" s="102"/>
      <c r="F119" s="158"/>
      <c r="G119" s="149"/>
      <c r="H119" s="8"/>
    </row>
    <row r="120" spans="1:15" x14ac:dyDescent="0.25">
      <c r="A120" s="148"/>
      <c r="B120" s="157"/>
      <c r="C120" s="102"/>
      <c r="D120" s="102"/>
      <c r="E120" s="102"/>
      <c r="F120" s="158"/>
      <c r="G120" s="149"/>
      <c r="H120" s="8"/>
    </row>
    <row r="121" spans="1:15" ht="13.8" thickBot="1" x14ac:dyDescent="0.3">
      <c r="A121" s="159" t="s">
        <v>29</v>
      </c>
      <c r="B121" s="143"/>
      <c r="C121" s="102"/>
      <c r="D121" s="241" t="s">
        <v>79</v>
      </c>
      <c r="E121" s="241"/>
      <c r="F121" s="160"/>
      <c r="G121" s="149"/>
      <c r="H121" s="8"/>
    </row>
    <row r="122" spans="1:15" ht="13.8" thickTop="1" x14ac:dyDescent="0.25">
      <c r="A122" s="159"/>
      <c r="B122" s="161"/>
      <c r="C122" s="102"/>
      <c r="D122" s="162"/>
      <c r="E122" s="162"/>
      <c r="F122" s="157"/>
      <c r="G122" s="149"/>
      <c r="H122" s="8"/>
    </row>
    <row r="123" spans="1:15" ht="33" customHeight="1" x14ac:dyDescent="0.25">
      <c r="A123" s="163" t="s">
        <v>85</v>
      </c>
      <c r="B123" s="102"/>
      <c r="C123" s="244" t="s">
        <v>86</v>
      </c>
      <c r="D123" s="244"/>
      <c r="E123" s="244"/>
      <c r="F123" s="244"/>
      <c r="G123" s="168"/>
      <c r="H123" s="8"/>
    </row>
    <row r="124" spans="1:15" x14ac:dyDescent="0.25">
      <c r="A124" s="102" t="s">
        <v>80</v>
      </c>
      <c r="B124" s="102"/>
      <c r="C124" s="164" t="s">
        <v>84</v>
      </c>
      <c r="D124" s="102"/>
      <c r="E124" s="241" t="s">
        <v>82</v>
      </c>
      <c r="F124" s="242"/>
      <c r="G124" s="168"/>
      <c r="H124" s="8"/>
    </row>
    <row r="125" spans="1:15" x14ac:dyDescent="0.25">
      <c r="A125" s="102" t="s">
        <v>81</v>
      </c>
      <c r="B125" s="102"/>
      <c r="C125" s="164" t="s">
        <v>90</v>
      </c>
      <c r="D125" s="102"/>
      <c r="E125" s="102"/>
      <c r="F125" s="102"/>
      <c r="G125" s="168"/>
      <c r="H125" s="8"/>
      <c r="J125" s="243"/>
      <c r="K125" s="243"/>
      <c r="L125" s="243"/>
      <c r="M125" s="243"/>
      <c r="N125" s="243"/>
      <c r="O125" s="243"/>
    </row>
    <row r="126" spans="1:15" x14ac:dyDescent="0.25">
      <c r="A126" s="165"/>
      <c r="B126" s="166"/>
      <c r="C126" s="166"/>
      <c r="D126" s="167"/>
      <c r="E126" s="102"/>
      <c r="F126" s="102"/>
      <c r="G126" s="149"/>
      <c r="H126" s="8"/>
    </row>
    <row r="127" spans="1:15" ht="13.8" x14ac:dyDescent="0.25">
      <c r="A127" s="169" t="s">
        <v>87</v>
      </c>
      <c r="B127" s="170"/>
      <c r="C127" s="170"/>
      <c r="D127" s="171"/>
      <c r="E127" s="172"/>
      <c r="F127" s="172"/>
      <c r="G127" s="173"/>
      <c r="H127" s="8"/>
      <c r="I127" s="194"/>
    </row>
    <row r="128" spans="1:15" x14ac:dyDescent="0.25">
      <c r="A128" s="174"/>
      <c r="B128" s="175"/>
      <c r="C128" s="175"/>
      <c r="D128" s="176"/>
      <c r="E128" s="177"/>
      <c r="F128" s="177"/>
      <c r="G128" s="178"/>
      <c r="H128" s="8"/>
    </row>
    <row r="129" spans="1:8" x14ac:dyDescent="0.25">
      <c r="A129" s="179" t="s">
        <v>15</v>
      </c>
      <c r="B129" s="180">
        <v>0.1</v>
      </c>
      <c r="C129" s="175"/>
      <c r="D129" s="176"/>
      <c r="E129" s="177"/>
      <c r="F129" s="177"/>
      <c r="G129" s="178"/>
      <c r="H129" s="8"/>
    </row>
    <row r="130" spans="1:8" x14ac:dyDescent="0.25">
      <c r="A130" s="174"/>
      <c r="B130" s="177"/>
      <c r="C130" s="177"/>
      <c r="D130" s="177"/>
      <c r="E130" s="177"/>
      <c r="F130" s="177"/>
      <c r="G130" s="178"/>
      <c r="H130" s="8"/>
    </row>
    <row r="131" spans="1:8" ht="13.8" x14ac:dyDescent="0.25">
      <c r="A131" s="181" t="s">
        <v>2</v>
      </c>
      <c r="B131" s="182">
        <v>0</v>
      </c>
      <c r="C131" s="182">
        <v>1</v>
      </c>
      <c r="D131" s="182">
        <v>2</v>
      </c>
      <c r="E131" s="182">
        <v>3</v>
      </c>
      <c r="F131" s="182">
        <v>4</v>
      </c>
      <c r="G131" s="178"/>
      <c r="H131" s="8"/>
    </row>
    <row r="132" spans="1:8" x14ac:dyDescent="0.25">
      <c r="A132" s="174"/>
      <c r="B132" s="182" t="s">
        <v>16</v>
      </c>
      <c r="C132" s="182" t="s">
        <v>16</v>
      </c>
      <c r="D132" s="182" t="s">
        <v>16</v>
      </c>
      <c r="E132" s="182" t="s">
        <v>16</v>
      </c>
      <c r="F132" s="182" t="s">
        <v>16</v>
      </c>
      <c r="G132" s="178"/>
      <c r="H132" s="8"/>
    </row>
    <row r="133" spans="1:8" x14ac:dyDescent="0.25">
      <c r="A133" s="174"/>
      <c r="B133" s="183">
        <v>-1000</v>
      </c>
      <c r="C133" s="184">
        <v>100</v>
      </c>
      <c r="D133" s="184">
        <v>300</v>
      </c>
      <c r="E133" s="184">
        <v>400</v>
      </c>
      <c r="F133" s="184">
        <v>675</v>
      </c>
      <c r="G133" s="178"/>
      <c r="H133" s="8"/>
    </row>
    <row r="134" spans="1:8" x14ac:dyDescent="0.25">
      <c r="A134" s="174"/>
      <c r="B134" s="185"/>
      <c r="C134" s="177"/>
      <c r="D134" s="177"/>
      <c r="E134" s="177"/>
      <c r="F134" s="186"/>
      <c r="G134" s="178"/>
      <c r="H134" s="8"/>
    </row>
    <row r="135" spans="1:8" x14ac:dyDescent="0.25">
      <c r="A135" s="174"/>
      <c r="B135" s="185"/>
      <c r="C135" s="177"/>
      <c r="D135" s="177"/>
      <c r="E135" s="177"/>
      <c r="F135" s="186"/>
      <c r="G135" s="178"/>
      <c r="H135" s="8"/>
    </row>
    <row r="136" spans="1:8" x14ac:dyDescent="0.25">
      <c r="A136" s="174"/>
      <c r="B136" s="185"/>
      <c r="C136" s="177"/>
      <c r="D136" s="177"/>
      <c r="E136" s="177"/>
      <c r="F136" s="186"/>
      <c r="G136" s="178"/>
      <c r="H136" s="8"/>
    </row>
    <row r="137" spans="1:8" ht="13.8" thickBot="1" x14ac:dyDescent="0.3">
      <c r="A137" s="187" t="s">
        <v>29</v>
      </c>
      <c r="B137" s="143"/>
      <c r="C137" s="177"/>
      <c r="D137" s="232" t="s">
        <v>79</v>
      </c>
      <c r="E137" s="232"/>
      <c r="F137" s="188"/>
      <c r="G137" s="178"/>
      <c r="H137" s="8"/>
    </row>
    <row r="138" spans="1:8" ht="13.8" thickTop="1" x14ac:dyDescent="0.25">
      <c r="A138" s="182"/>
      <c r="B138" s="185"/>
      <c r="C138" s="177"/>
      <c r="D138" s="177"/>
      <c r="E138" s="189"/>
      <c r="F138" s="177"/>
      <c r="G138" s="178"/>
      <c r="H138" s="8"/>
    </row>
    <row r="139" spans="1:8" ht="30" customHeight="1" x14ac:dyDescent="0.25">
      <c r="A139" s="190" t="s">
        <v>85</v>
      </c>
      <c r="B139" s="177"/>
      <c r="C139" s="233" t="s">
        <v>88</v>
      </c>
      <c r="D139" s="233"/>
      <c r="E139" s="233"/>
      <c r="F139" s="233"/>
      <c r="G139" s="168"/>
      <c r="H139" s="8"/>
    </row>
    <row r="140" spans="1:8" x14ac:dyDescent="0.25">
      <c r="A140" s="177" t="s">
        <v>80</v>
      </c>
      <c r="B140" s="177"/>
      <c r="C140" s="191" t="s">
        <v>89</v>
      </c>
      <c r="D140" s="177"/>
      <c r="E140" s="232" t="s">
        <v>82</v>
      </c>
      <c r="F140" s="245"/>
      <c r="G140" s="168"/>
      <c r="H140" s="8"/>
    </row>
    <row r="141" spans="1:8" x14ac:dyDescent="0.25">
      <c r="A141" s="192" t="s">
        <v>81</v>
      </c>
      <c r="B141" s="192"/>
      <c r="C141" s="193" t="s">
        <v>91</v>
      </c>
      <c r="D141" s="192"/>
      <c r="E141" s="192"/>
      <c r="F141" s="192"/>
      <c r="G141" s="168"/>
      <c r="H141" s="8"/>
    </row>
    <row r="142" spans="1:8" x14ac:dyDescent="0.25">
      <c r="A142" s="8"/>
      <c r="B142" s="8"/>
      <c r="C142" s="8"/>
      <c r="D142" s="8"/>
      <c r="E142" s="8"/>
      <c r="F142" s="8"/>
      <c r="G142" s="8"/>
      <c r="H142" s="8"/>
    </row>
    <row r="143" spans="1:8" x14ac:dyDescent="0.25">
      <c r="A143" s="8"/>
      <c r="B143" s="8"/>
      <c r="C143" s="8"/>
      <c r="D143" s="8"/>
      <c r="E143" s="8"/>
      <c r="F143" s="8"/>
      <c r="G143" s="8"/>
      <c r="H143" s="8"/>
    </row>
    <row r="144" spans="1:8" x14ac:dyDescent="0.25">
      <c r="A144" s="8"/>
      <c r="B144" s="8"/>
      <c r="C144" s="8"/>
      <c r="D144" s="8"/>
      <c r="E144" s="8"/>
      <c r="F144" s="8"/>
      <c r="G144" s="8"/>
      <c r="H144" s="8"/>
    </row>
    <row r="145" spans="1:9" x14ac:dyDescent="0.25">
      <c r="A145" s="8"/>
      <c r="B145" s="8"/>
      <c r="C145" s="8"/>
      <c r="D145" s="8"/>
      <c r="E145" s="8"/>
      <c r="F145" s="8"/>
      <c r="G145" s="8"/>
      <c r="H145" s="8"/>
    </row>
    <row r="146" spans="1:9" x14ac:dyDescent="0.25">
      <c r="A146" s="8"/>
      <c r="B146" s="8"/>
      <c r="C146" s="8"/>
      <c r="D146" s="8"/>
      <c r="E146" s="8"/>
      <c r="F146" s="8"/>
      <c r="G146" s="8"/>
      <c r="H146" s="8"/>
    </row>
    <row r="147" spans="1:9" x14ac:dyDescent="0.25">
      <c r="A147" s="8"/>
      <c r="B147" s="8"/>
      <c r="C147" s="8"/>
      <c r="D147" s="8"/>
      <c r="E147" s="8"/>
      <c r="F147" s="8"/>
      <c r="G147" s="8"/>
      <c r="H147" s="8"/>
    </row>
    <row r="148" spans="1:9" x14ac:dyDescent="0.25">
      <c r="A148" s="8"/>
      <c r="B148" s="8"/>
      <c r="C148" s="8"/>
      <c r="D148" s="8"/>
      <c r="E148" s="8"/>
      <c r="F148" s="8"/>
      <c r="G148" s="8"/>
      <c r="H148" s="8"/>
    </row>
    <row r="149" spans="1:9" ht="15.6" x14ac:dyDescent="0.3">
      <c r="A149" s="23" t="s">
        <v>92</v>
      </c>
    </row>
    <row r="150" spans="1:9" ht="52.5" customHeight="1" x14ac:dyDescent="0.25">
      <c r="A150" s="231" t="s">
        <v>74</v>
      </c>
      <c r="B150" s="231"/>
      <c r="C150" s="231"/>
      <c r="D150" s="231"/>
      <c r="E150" s="231"/>
      <c r="F150" s="231"/>
      <c r="G150" s="231"/>
    </row>
    <row r="151" spans="1:9" ht="39" customHeight="1" x14ac:dyDescent="0.25">
      <c r="A151" s="231" t="s">
        <v>93</v>
      </c>
      <c r="B151" s="231"/>
      <c r="C151" s="231"/>
      <c r="D151" s="231"/>
      <c r="E151" s="231"/>
      <c r="F151" s="231"/>
      <c r="G151" s="231"/>
    </row>
    <row r="153" spans="1:9" ht="13.8" x14ac:dyDescent="0.25">
      <c r="A153" s="24" t="s">
        <v>75</v>
      </c>
      <c r="B153" s="5"/>
      <c r="C153" s="5"/>
      <c r="D153" s="5"/>
      <c r="E153" s="26"/>
      <c r="F153" s="5"/>
      <c r="G153" s="5"/>
      <c r="H153" s="5"/>
      <c r="I153" s="71"/>
    </row>
    <row r="154" spans="1:9" x14ac:dyDescent="0.25">
      <c r="A154" s="7"/>
      <c r="B154" s="8"/>
      <c r="C154" s="8"/>
      <c r="D154" s="8"/>
      <c r="E154" s="8"/>
      <c r="F154" s="8"/>
      <c r="G154" s="8"/>
      <c r="H154" s="8"/>
      <c r="I154" s="71"/>
    </row>
    <row r="155" spans="1:9" x14ac:dyDescent="0.25">
      <c r="A155" s="7"/>
      <c r="B155" s="254" t="s">
        <v>8</v>
      </c>
      <c r="C155" s="254"/>
      <c r="D155" s="8"/>
      <c r="E155" s="8"/>
      <c r="F155" s="8"/>
      <c r="G155" s="8"/>
      <c r="H155" s="8"/>
      <c r="I155" s="71"/>
    </row>
    <row r="156" spans="1:9" x14ac:dyDescent="0.25">
      <c r="A156" s="7"/>
      <c r="B156" s="2" t="s">
        <v>4</v>
      </c>
      <c r="C156" s="8"/>
      <c r="D156" s="8"/>
      <c r="E156" s="8"/>
      <c r="F156" s="8"/>
      <c r="G156" s="8"/>
      <c r="H156" s="8"/>
      <c r="I156" s="71"/>
    </row>
    <row r="157" spans="1:9" ht="15.6" x14ac:dyDescent="0.35">
      <c r="A157" s="7"/>
      <c r="B157" s="3" t="s">
        <v>5</v>
      </c>
      <c r="C157" s="3" t="s">
        <v>6</v>
      </c>
      <c r="D157" s="8"/>
      <c r="E157" s="8"/>
      <c r="F157" s="8"/>
      <c r="G157" s="8"/>
      <c r="H157" s="8"/>
      <c r="I157" s="71"/>
    </row>
    <row r="158" spans="1:9" ht="13.5" customHeight="1" x14ac:dyDescent="0.25">
      <c r="A158" s="7"/>
      <c r="B158" s="2"/>
      <c r="C158" s="48">
        <f>+B28</f>
        <v>0</v>
      </c>
      <c r="D158" s="8"/>
      <c r="E158" s="8"/>
      <c r="F158" s="8"/>
      <c r="G158" s="8"/>
      <c r="H158" s="8"/>
      <c r="I158" s="71"/>
    </row>
    <row r="159" spans="1:9" ht="12.75" customHeight="1" x14ac:dyDescent="0.25">
      <c r="A159" s="7"/>
      <c r="B159" s="50"/>
      <c r="C159" s="51"/>
      <c r="D159" s="8"/>
      <c r="E159" s="8"/>
      <c r="F159" s="8"/>
      <c r="G159" s="8"/>
      <c r="H159" s="8"/>
      <c r="I159" s="71"/>
    </row>
    <row r="160" spans="1:9" x14ac:dyDescent="0.25">
      <c r="A160" s="7"/>
      <c r="B160" s="50"/>
      <c r="C160" s="52"/>
      <c r="D160" s="8"/>
      <c r="E160" s="8"/>
      <c r="F160" s="8"/>
      <c r="G160" s="8"/>
      <c r="H160" s="8"/>
      <c r="I160" s="71"/>
    </row>
    <row r="161" spans="1:9" x14ac:dyDescent="0.25">
      <c r="A161" s="7"/>
      <c r="B161" s="50"/>
      <c r="C161" s="52"/>
      <c r="D161" s="8"/>
      <c r="E161" s="243" t="s">
        <v>18</v>
      </c>
      <c r="F161" s="243"/>
      <c r="G161" s="243"/>
      <c r="H161" s="8"/>
      <c r="I161" s="71"/>
    </row>
    <row r="162" spans="1:9" ht="15.6" x14ac:dyDescent="0.35">
      <c r="A162" s="49" t="s">
        <v>3</v>
      </c>
      <c r="B162" s="53"/>
      <c r="C162" s="52"/>
      <c r="D162" s="8"/>
      <c r="E162" s="243"/>
      <c r="F162" s="243"/>
      <c r="G162" s="243"/>
      <c r="H162" s="8"/>
      <c r="I162" s="71"/>
    </row>
    <row r="163" spans="1:9" x14ac:dyDescent="0.25">
      <c r="A163" s="7"/>
      <c r="B163" s="50"/>
      <c r="C163" s="52"/>
      <c r="D163" s="8"/>
      <c r="E163" s="8"/>
      <c r="F163" s="8"/>
      <c r="G163" s="8"/>
      <c r="H163" s="8"/>
      <c r="I163" s="71"/>
    </row>
    <row r="164" spans="1:9" x14ac:dyDescent="0.25">
      <c r="A164" s="7"/>
      <c r="B164" s="50"/>
      <c r="C164" s="52"/>
      <c r="D164" s="8"/>
      <c r="E164" s="8"/>
      <c r="F164" s="8"/>
      <c r="G164" s="8"/>
      <c r="H164" s="8"/>
      <c r="I164" s="71"/>
    </row>
    <row r="165" spans="1:9" x14ac:dyDescent="0.25">
      <c r="A165" s="7"/>
      <c r="B165" s="8"/>
      <c r="C165" s="8"/>
      <c r="D165" s="8"/>
      <c r="E165" s="8"/>
      <c r="F165" s="8"/>
      <c r="G165" s="8"/>
      <c r="H165" s="8"/>
      <c r="I165" s="71"/>
    </row>
    <row r="166" spans="1:9" x14ac:dyDescent="0.25">
      <c r="A166" s="7"/>
      <c r="B166" s="8"/>
      <c r="C166" s="8"/>
      <c r="D166" s="8"/>
      <c r="E166" s="8"/>
      <c r="F166" s="8"/>
      <c r="G166" s="8"/>
      <c r="H166" s="8"/>
      <c r="I166" s="71"/>
    </row>
    <row r="167" spans="1:9" x14ac:dyDescent="0.25">
      <c r="A167" s="7"/>
      <c r="B167" s="8"/>
      <c r="C167" s="8"/>
      <c r="D167" s="8"/>
      <c r="E167" s="8"/>
      <c r="F167" s="8"/>
      <c r="G167" s="8"/>
      <c r="H167" s="8"/>
      <c r="I167" s="71"/>
    </row>
    <row r="168" spans="1:9" x14ac:dyDescent="0.25">
      <c r="A168" s="7"/>
      <c r="B168" s="8"/>
      <c r="C168" s="8"/>
      <c r="D168" s="8"/>
      <c r="E168" s="8"/>
      <c r="F168" s="8"/>
      <c r="G168" s="8"/>
      <c r="H168" s="8"/>
      <c r="I168" s="71"/>
    </row>
    <row r="169" spans="1:9" x14ac:dyDescent="0.25">
      <c r="A169" s="9"/>
      <c r="B169" s="4"/>
      <c r="C169" s="4"/>
      <c r="D169" s="4"/>
      <c r="E169" s="4"/>
      <c r="F169" s="4"/>
      <c r="G169" s="4"/>
      <c r="H169" s="4"/>
      <c r="I169" s="71"/>
    </row>
    <row r="171" spans="1:9" ht="63.75" customHeight="1" x14ac:dyDescent="0.25">
      <c r="A171" s="231" t="s">
        <v>39</v>
      </c>
      <c r="B171" s="231"/>
      <c r="C171" s="231"/>
      <c r="D171" s="231"/>
      <c r="E171" s="231"/>
      <c r="F171" s="231"/>
      <c r="G171" s="231"/>
    </row>
    <row r="173" spans="1:9" ht="52.5" customHeight="1" x14ac:dyDescent="0.25">
      <c r="A173" s="231" t="s">
        <v>37</v>
      </c>
      <c r="B173" s="231"/>
      <c r="C173" s="231"/>
      <c r="D173" s="231"/>
      <c r="E173" s="231"/>
      <c r="F173" s="231"/>
      <c r="G173" s="231"/>
    </row>
    <row r="175" spans="1:9" ht="13.8" x14ac:dyDescent="0.25">
      <c r="A175" s="24" t="s">
        <v>76</v>
      </c>
      <c r="B175" s="5"/>
      <c r="C175" s="5"/>
      <c r="D175" s="5"/>
      <c r="E175" s="26"/>
      <c r="F175" s="5"/>
      <c r="G175" s="5"/>
      <c r="H175" s="6"/>
    </row>
    <row r="176" spans="1:9" x14ac:dyDescent="0.25">
      <c r="A176" s="7"/>
      <c r="B176" s="8"/>
      <c r="C176" s="8"/>
      <c r="D176" s="8"/>
      <c r="E176" s="8"/>
      <c r="F176" s="8"/>
      <c r="G176" s="8"/>
      <c r="H176" s="10"/>
    </row>
    <row r="177" spans="1:8" x14ac:dyDescent="0.25">
      <c r="A177" s="54"/>
      <c r="B177" s="251" t="s">
        <v>8</v>
      </c>
      <c r="C177" s="252"/>
      <c r="D177" s="253"/>
      <c r="E177" s="8"/>
      <c r="F177" s="8"/>
      <c r="G177" s="8"/>
      <c r="H177" s="10"/>
    </row>
    <row r="178" spans="1:8" x14ac:dyDescent="0.25">
      <c r="A178" s="54"/>
      <c r="B178" s="47" t="s">
        <v>4</v>
      </c>
      <c r="C178" s="55"/>
      <c r="D178" s="56"/>
      <c r="E178" s="8"/>
      <c r="F178" s="8"/>
      <c r="G178" s="8"/>
      <c r="H178" s="10"/>
    </row>
    <row r="179" spans="1:8" ht="13.8" x14ac:dyDescent="0.3">
      <c r="A179" s="54"/>
      <c r="B179" s="57" t="s">
        <v>5</v>
      </c>
      <c r="C179" s="58" t="s">
        <v>30</v>
      </c>
      <c r="D179" s="58" t="s">
        <v>31</v>
      </c>
      <c r="E179" s="8"/>
      <c r="F179" s="8"/>
      <c r="G179" s="8"/>
      <c r="H179" s="10"/>
    </row>
    <row r="180" spans="1:8" ht="14.25" customHeight="1" x14ac:dyDescent="0.25">
      <c r="A180" s="54"/>
      <c r="B180" s="59"/>
      <c r="C180" s="60">
        <f>B28</f>
        <v>0</v>
      </c>
      <c r="D180" s="61">
        <f>B30</f>
        <v>0</v>
      </c>
      <c r="E180" s="8"/>
      <c r="F180" s="8"/>
      <c r="G180" s="8"/>
      <c r="H180" s="10"/>
    </row>
    <row r="181" spans="1:8" x14ac:dyDescent="0.25">
      <c r="A181" s="54"/>
      <c r="B181" s="62">
        <v>0</v>
      </c>
      <c r="C181" s="63"/>
      <c r="D181" s="63"/>
      <c r="E181" s="25"/>
      <c r="F181" s="25"/>
      <c r="G181" s="25"/>
      <c r="H181" s="10"/>
    </row>
    <row r="182" spans="1:8" x14ac:dyDescent="0.25">
      <c r="A182" s="54"/>
      <c r="B182" s="62">
        <v>0.05</v>
      </c>
      <c r="C182" s="64"/>
      <c r="D182" s="64"/>
      <c r="E182" s="25"/>
      <c r="F182" s="25"/>
      <c r="G182" s="25"/>
      <c r="H182" s="10"/>
    </row>
    <row r="183" spans="1:8" x14ac:dyDescent="0.25">
      <c r="A183" s="54"/>
      <c r="B183" s="62">
        <v>0.1</v>
      </c>
      <c r="C183" s="64"/>
      <c r="D183" s="64"/>
      <c r="E183" s="8"/>
      <c r="F183" s="8"/>
      <c r="G183" s="8"/>
      <c r="H183" s="10"/>
    </row>
    <row r="184" spans="1:8" x14ac:dyDescent="0.25">
      <c r="A184" s="54" t="s">
        <v>17</v>
      </c>
      <c r="B184" s="65">
        <v>0.11974756210577224</v>
      </c>
      <c r="C184" s="64"/>
      <c r="D184" s="64"/>
      <c r="E184" s="27"/>
      <c r="F184" s="8"/>
      <c r="G184" s="8"/>
      <c r="H184" s="10"/>
    </row>
    <row r="185" spans="1:8" ht="13.8" x14ac:dyDescent="0.3">
      <c r="A185" s="66" t="s">
        <v>32</v>
      </c>
      <c r="B185" s="65">
        <v>0.13549204147232771</v>
      </c>
      <c r="C185" s="64"/>
      <c r="D185" s="64"/>
      <c r="E185" s="8"/>
      <c r="F185" s="8"/>
      <c r="G185" s="8"/>
      <c r="H185" s="10"/>
    </row>
    <row r="186" spans="1:8" ht="13.8" x14ac:dyDescent="0.3">
      <c r="A186" s="66" t="s">
        <v>33</v>
      </c>
      <c r="B186" s="65">
        <v>0.14488846697412999</v>
      </c>
      <c r="C186" s="64"/>
      <c r="D186" s="64"/>
      <c r="E186" s="8"/>
      <c r="F186" s="8"/>
      <c r="G186" s="8"/>
      <c r="H186" s="10"/>
    </row>
    <row r="187" spans="1:8" x14ac:dyDescent="0.25">
      <c r="A187" s="54"/>
      <c r="B187" s="62">
        <v>0.15</v>
      </c>
      <c r="C187" s="64"/>
      <c r="D187" s="64"/>
      <c r="E187" s="8"/>
      <c r="F187" s="8"/>
      <c r="G187" s="8"/>
      <c r="H187" s="10"/>
    </row>
    <row r="188" spans="1:8" x14ac:dyDescent="0.25">
      <c r="A188" s="54"/>
      <c r="B188" s="67">
        <v>0.2</v>
      </c>
      <c r="C188" s="68"/>
      <c r="D188" s="68"/>
      <c r="E188" s="8"/>
      <c r="F188" s="8"/>
      <c r="G188" s="8"/>
      <c r="H188" s="10"/>
    </row>
    <row r="189" spans="1:8" x14ac:dyDescent="0.25">
      <c r="A189" s="7"/>
      <c r="B189" s="8"/>
      <c r="C189" s="8"/>
      <c r="D189" s="8"/>
      <c r="E189" s="8"/>
      <c r="F189" s="8"/>
      <c r="G189" s="8"/>
      <c r="H189" s="10"/>
    </row>
    <row r="190" spans="1:8" x14ac:dyDescent="0.25">
      <c r="A190" s="7"/>
      <c r="B190" s="8"/>
      <c r="C190" s="8"/>
      <c r="D190" s="8"/>
      <c r="E190" s="8"/>
      <c r="F190" s="8"/>
      <c r="G190" s="8"/>
      <c r="H190" s="10"/>
    </row>
    <row r="191" spans="1:8" x14ac:dyDescent="0.25">
      <c r="A191" s="7"/>
      <c r="B191" s="8"/>
      <c r="C191" s="8"/>
      <c r="D191" s="8"/>
      <c r="E191" s="8"/>
      <c r="F191" s="8"/>
      <c r="G191" s="8"/>
      <c r="H191" s="10"/>
    </row>
    <row r="192" spans="1:8" x14ac:dyDescent="0.25">
      <c r="A192" s="7"/>
      <c r="B192" s="8"/>
      <c r="C192" s="8"/>
      <c r="D192" s="8"/>
      <c r="E192" s="8"/>
      <c r="F192" s="8"/>
      <c r="G192" s="8"/>
      <c r="H192" s="10"/>
    </row>
    <row r="193" spans="1:8" x14ac:dyDescent="0.25">
      <c r="A193" s="7"/>
      <c r="B193" s="8"/>
      <c r="C193" s="8"/>
      <c r="D193" s="8"/>
      <c r="E193" s="8"/>
      <c r="F193" s="8"/>
      <c r="G193" s="8"/>
      <c r="H193" s="10"/>
    </row>
    <row r="194" spans="1:8" x14ac:dyDescent="0.25">
      <c r="A194" s="7"/>
      <c r="B194" s="8"/>
      <c r="C194" s="8"/>
      <c r="D194" s="8"/>
      <c r="E194" s="8"/>
      <c r="F194" s="8"/>
      <c r="G194" s="8"/>
      <c r="H194" s="10"/>
    </row>
    <row r="195" spans="1:8" x14ac:dyDescent="0.25">
      <c r="A195" s="7"/>
      <c r="B195" s="8"/>
      <c r="C195" s="8"/>
      <c r="D195" s="8"/>
      <c r="E195" s="8"/>
      <c r="F195" s="8"/>
      <c r="G195" s="8"/>
      <c r="H195" s="10"/>
    </row>
    <row r="196" spans="1:8" x14ac:dyDescent="0.25">
      <c r="A196" s="7"/>
      <c r="B196" s="8"/>
      <c r="C196" s="8"/>
      <c r="D196" s="8"/>
      <c r="E196" s="8"/>
      <c r="F196" s="8"/>
      <c r="G196" s="8"/>
      <c r="H196" s="10"/>
    </row>
    <row r="197" spans="1:8" x14ac:dyDescent="0.25">
      <c r="A197" s="7"/>
      <c r="B197" s="8"/>
      <c r="C197" s="8"/>
      <c r="D197" s="8"/>
      <c r="E197" s="8"/>
      <c r="F197" s="8"/>
      <c r="G197" s="8"/>
      <c r="H197" s="10"/>
    </row>
    <row r="198" spans="1:8" x14ac:dyDescent="0.25">
      <c r="A198" s="7"/>
      <c r="B198" s="8"/>
      <c r="C198" s="8"/>
      <c r="D198" s="8"/>
      <c r="E198" s="8"/>
      <c r="F198" s="8"/>
      <c r="G198" s="8"/>
      <c r="H198" s="10"/>
    </row>
    <row r="199" spans="1:8" x14ac:dyDescent="0.25">
      <c r="A199" s="7"/>
      <c r="B199" s="8"/>
      <c r="C199" s="8"/>
      <c r="D199" s="8"/>
      <c r="E199" s="8"/>
      <c r="F199" s="8"/>
      <c r="G199" s="8"/>
      <c r="H199" s="10"/>
    </row>
    <row r="200" spans="1:8" x14ac:dyDescent="0.25">
      <c r="A200" s="7"/>
      <c r="B200" s="8"/>
      <c r="C200" s="8"/>
      <c r="D200" s="8"/>
      <c r="E200" s="8"/>
      <c r="F200" s="8"/>
      <c r="G200" s="8"/>
      <c r="H200" s="10"/>
    </row>
    <row r="201" spans="1:8" x14ac:dyDescent="0.25">
      <c r="A201" s="7"/>
      <c r="B201" s="8"/>
      <c r="C201" s="8"/>
      <c r="D201" s="8"/>
      <c r="E201" s="8"/>
      <c r="F201" s="8"/>
      <c r="G201" s="8"/>
      <c r="H201" s="10"/>
    </row>
    <row r="202" spans="1:8" x14ac:dyDescent="0.25">
      <c r="A202" s="7"/>
      <c r="B202" s="8"/>
      <c r="C202" s="8"/>
      <c r="D202" s="8"/>
      <c r="E202" s="8"/>
      <c r="F202" s="8"/>
      <c r="G202" s="8"/>
      <c r="H202" s="10"/>
    </row>
    <row r="203" spans="1:8" x14ac:dyDescent="0.25">
      <c r="A203" s="7"/>
      <c r="B203" s="8"/>
      <c r="C203" s="8"/>
      <c r="D203" s="8"/>
      <c r="E203" s="8"/>
      <c r="F203" s="8"/>
      <c r="G203" s="8"/>
      <c r="H203" s="10"/>
    </row>
    <row r="204" spans="1:8" x14ac:dyDescent="0.25">
      <c r="A204" s="7"/>
      <c r="B204" s="8"/>
      <c r="C204" s="8"/>
      <c r="D204" s="8"/>
      <c r="E204" s="8"/>
      <c r="F204" s="8"/>
      <c r="G204" s="8"/>
      <c r="H204" s="10"/>
    </row>
    <row r="205" spans="1:8" x14ac:dyDescent="0.25">
      <c r="A205" s="7"/>
      <c r="B205" s="8"/>
      <c r="C205" s="8"/>
      <c r="D205" s="8"/>
      <c r="E205" s="8"/>
      <c r="F205" s="8"/>
      <c r="G205" s="8"/>
      <c r="H205" s="10"/>
    </row>
    <row r="206" spans="1:8" x14ac:dyDescent="0.25">
      <c r="A206" s="7"/>
      <c r="B206" s="8"/>
      <c r="C206" s="8"/>
      <c r="D206" s="8"/>
      <c r="E206" s="8"/>
      <c r="F206" s="8"/>
      <c r="G206" s="8"/>
      <c r="H206" s="10"/>
    </row>
    <row r="207" spans="1:8" x14ac:dyDescent="0.25">
      <c r="A207" s="7"/>
      <c r="B207" s="8"/>
      <c r="C207" s="8"/>
      <c r="D207" s="8"/>
      <c r="E207" s="8"/>
      <c r="F207" s="8"/>
      <c r="G207" s="8"/>
      <c r="H207" s="10"/>
    </row>
    <row r="208" spans="1:8" x14ac:dyDescent="0.25">
      <c r="A208" s="9"/>
      <c r="B208" s="4"/>
      <c r="C208" s="4"/>
      <c r="D208" s="4"/>
      <c r="E208" s="4"/>
      <c r="F208" s="4"/>
      <c r="G208" s="4"/>
      <c r="H208" s="15"/>
    </row>
    <row r="210" spans="1:7" ht="15.6" x14ac:dyDescent="0.3">
      <c r="A210" s="23" t="s">
        <v>94</v>
      </c>
    </row>
    <row r="211" spans="1:7" ht="75.75" customHeight="1" x14ac:dyDescent="0.25">
      <c r="A211" s="238" t="s">
        <v>95</v>
      </c>
      <c r="B211" s="238"/>
      <c r="C211" s="238"/>
      <c r="D211" s="238"/>
      <c r="E211" s="238"/>
      <c r="F211" s="238"/>
      <c r="G211" s="238"/>
    </row>
    <row r="213" spans="1:7" x14ac:dyDescent="0.25">
      <c r="A213" s="16"/>
      <c r="B213" s="5"/>
      <c r="C213" s="5"/>
      <c r="D213" s="5"/>
      <c r="E213" s="5"/>
      <c r="F213" s="5"/>
      <c r="G213" s="6"/>
    </row>
    <row r="214" spans="1:7" x14ac:dyDescent="0.25">
      <c r="A214" s="7"/>
      <c r="B214" s="8"/>
      <c r="C214" s="247" t="s">
        <v>96</v>
      </c>
      <c r="D214" s="247"/>
      <c r="E214" s="8"/>
      <c r="F214" s="8"/>
      <c r="G214" s="10"/>
    </row>
    <row r="215" spans="1:7" ht="13.8" thickBot="1" x14ac:dyDescent="0.3">
      <c r="A215" s="7"/>
      <c r="B215" s="8"/>
      <c r="C215" s="248"/>
      <c r="D215" s="248"/>
      <c r="E215" s="249" t="s">
        <v>97</v>
      </c>
      <c r="F215" s="8"/>
      <c r="G215" s="10"/>
    </row>
    <row r="216" spans="1:7" ht="13.8" thickTop="1" x14ac:dyDescent="0.25">
      <c r="A216" s="7"/>
      <c r="B216" s="3" t="s">
        <v>0</v>
      </c>
      <c r="C216" s="4" t="s">
        <v>1</v>
      </c>
      <c r="D216" s="4" t="s">
        <v>2</v>
      </c>
      <c r="E216" s="250"/>
      <c r="F216" s="8"/>
      <c r="G216" s="10"/>
    </row>
    <row r="217" spans="1:7" x14ac:dyDescent="0.25">
      <c r="A217" s="7"/>
      <c r="B217" s="2">
        <v>0</v>
      </c>
      <c r="C217" s="13">
        <v>-1000</v>
      </c>
      <c r="D217" s="13">
        <v>-1000</v>
      </c>
      <c r="E217" s="32"/>
      <c r="F217" s="8"/>
      <c r="G217" s="10"/>
    </row>
    <row r="218" spans="1:7" x14ac:dyDescent="0.25">
      <c r="A218" s="7"/>
      <c r="B218" s="2">
        <v>1</v>
      </c>
      <c r="C218" s="14">
        <v>500</v>
      </c>
      <c r="D218" s="14">
        <v>100</v>
      </c>
      <c r="E218" s="33"/>
      <c r="F218" s="8"/>
      <c r="G218" s="10"/>
    </row>
    <row r="219" spans="1:7" x14ac:dyDescent="0.25">
      <c r="A219" s="7"/>
      <c r="B219" s="2">
        <v>2</v>
      </c>
      <c r="C219" s="14">
        <v>400</v>
      </c>
      <c r="D219" s="14">
        <v>300</v>
      </c>
      <c r="E219" s="33"/>
      <c r="F219" s="8"/>
      <c r="G219" s="10"/>
    </row>
    <row r="220" spans="1:7" x14ac:dyDescent="0.25">
      <c r="A220" s="7"/>
      <c r="B220" s="2">
        <v>3</v>
      </c>
      <c r="C220" s="14">
        <v>300</v>
      </c>
      <c r="D220" s="14">
        <v>400</v>
      </c>
      <c r="E220" s="33"/>
      <c r="F220" s="8"/>
      <c r="G220" s="10"/>
    </row>
    <row r="221" spans="1:7" x14ac:dyDescent="0.25">
      <c r="A221" s="7"/>
      <c r="B221" s="2">
        <v>4</v>
      </c>
      <c r="C221" s="14">
        <v>100</v>
      </c>
      <c r="D221" s="14">
        <v>675</v>
      </c>
      <c r="E221" s="33"/>
      <c r="F221" s="8"/>
      <c r="G221" s="10"/>
    </row>
    <row r="222" spans="1:7" x14ac:dyDescent="0.25">
      <c r="A222" s="7"/>
      <c r="B222" s="8"/>
      <c r="C222" s="8"/>
      <c r="D222" s="8"/>
      <c r="E222" s="8"/>
      <c r="F222" s="8"/>
      <c r="G222" s="10"/>
    </row>
    <row r="223" spans="1:7" x14ac:dyDescent="0.25">
      <c r="A223" s="7"/>
      <c r="B223" s="29" t="s">
        <v>19</v>
      </c>
      <c r="C223" s="30"/>
      <c r="D223" s="31"/>
      <c r="E223" s="8"/>
      <c r="F223" s="8"/>
      <c r="G223" s="10"/>
    </row>
    <row r="224" spans="1:7" x14ac:dyDescent="0.25">
      <c r="A224" s="9"/>
      <c r="B224" s="4"/>
      <c r="C224" s="4"/>
      <c r="D224" s="4"/>
      <c r="E224" s="4"/>
      <c r="F224" s="4"/>
      <c r="G224" s="15"/>
    </row>
    <row r="226" spans="1:8" ht="15.6" x14ac:dyDescent="0.3">
      <c r="A226" s="23" t="s">
        <v>98</v>
      </c>
    </row>
    <row r="227" spans="1:8" ht="26.25" customHeight="1" x14ac:dyDescent="0.25">
      <c r="A227" s="231" t="s">
        <v>99</v>
      </c>
      <c r="B227" s="231"/>
      <c r="C227" s="231"/>
      <c r="D227" s="231"/>
      <c r="E227" s="231"/>
      <c r="F227" s="231"/>
      <c r="G227" s="231"/>
    </row>
    <row r="228" spans="1:8" ht="13.8" thickBot="1" x14ac:dyDescent="0.3"/>
    <row r="229" spans="1:8" ht="13.8" x14ac:dyDescent="0.25">
      <c r="A229" s="199" t="s">
        <v>100</v>
      </c>
      <c r="B229" s="41"/>
      <c r="C229" s="41"/>
      <c r="D229" s="41"/>
      <c r="E229" s="41"/>
      <c r="F229" s="41"/>
      <c r="G229" s="41"/>
      <c r="H229" s="42"/>
    </row>
    <row r="230" spans="1:8" x14ac:dyDescent="0.25">
      <c r="A230" s="200"/>
      <c r="B230" s="8"/>
      <c r="C230" s="8"/>
      <c r="D230" s="8"/>
      <c r="E230" s="8"/>
      <c r="F230" s="8"/>
      <c r="G230" s="8"/>
      <c r="H230" s="201"/>
    </row>
    <row r="231" spans="1:8" ht="13.8" x14ac:dyDescent="0.25">
      <c r="A231" s="202" t="s">
        <v>1</v>
      </c>
      <c r="C231" s="18" t="s">
        <v>9</v>
      </c>
      <c r="D231" s="12">
        <v>0</v>
      </c>
      <c r="E231" s="12">
        <v>1</v>
      </c>
      <c r="F231" s="12">
        <v>2</v>
      </c>
      <c r="G231" s="12">
        <v>3</v>
      </c>
      <c r="H231" s="203">
        <v>4</v>
      </c>
    </row>
    <row r="232" spans="1:8" ht="12.75" customHeight="1" x14ac:dyDescent="0.25">
      <c r="A232" s="200"/>
      <c r="B232" s="45"/>
      <c r="C232" s="18"/>
      <c r="D232" s="2" t="s">
        <v>16</v>
      </c>
      <c r="E232" s="2" t="s">
        <v>16</v>
      </c>
      <c r="F232" s="2" t="s">
        <v>16</v>
      </c>
      <c r="G232" s="2" t="s">
        <v>16</v>
      </c>
      <c r="H232" s="204" t="s">
        <v>16</v>
      </c>
    </row>
    <row r="233" spans="1:8" x14ac:dyDescent="0.25">
      <c r="A233" s="200"/>
      <c r="B233" s="17"/>
      <c r="C233" s="18" t="s">
        <v>10</v>
      </c>
      <c r="D233" s="195">
        <v>-1000</v>
      </c>
      <c r="E233" s="195">
        <v>500</v>
      </c>
      <c r="F233" s="195">
        <v>400</v>
      </c>
      <c r="G233" s="195">
        <v>300</v>
      </c>
      <c r="H233" s="205">
        <v>100</v>
      </c>
    </row>
    <row r="234" spans="1:8" x14ac:dyDescent="0.25">
      <c r="A234" s="200"/>
      <c r="B234" s="8"/>
      <c r="C234" s="18" t="s">
        <v>11</v>
      </c>
      <c r="D234" s="195">
        <f>D233</f>
        <v>-1000</v>
      </c>
      <c r="E234" s="195">
        <f>D234+E233</f>
        <v>-500</v>
      </c>
      <c r="F234" s="195">
        <f>E234+F233</f>
        <v>-100</v>
      </c>
      <c r="G234" s="195">
        <f>F234+G233</f>
        <v>200</v>
      </c>
      <c r="H234" s="205">
        <f>G234+H233</f>
        <v>300</v>
      </c>
    </row>
    <row r="235" spans="1:8" x14ac:dyDescent="0.25">
      <c r="A235" s="200"/>
      <c r="B235" s="8"/>
      <c r="C235" s="8"/>
      <c r="D235" s="8"/>
      <c r="E235" s="8"/>
      <c r="F235" s="8"/>
      <c r="G235" s="8"/>
      <c r="H235" s="201"/>
    </row>
    <row r="236" spans="1:8" x14ac:dyDescent="0.25">
      <c r="A236" s="206" t="s">
        <v>112</v>
      </c>
      <c r="B236" s="28"/>
      <c r="C236" s="28"/>
      <c r="D236" s="44"/>
      <c r="E236" s="8"/>
      <c r="F236" s="8"/>
      <c r="G236" s="8"/>
      <c r="H236" s="201"/>
    </row>
    <row r="237" spans="1:8" x14ac:dyDescent="0.25">
      <c r="A237" s="200"/>
      <c r="B237" s="8"/>
      <c r="C237" s="8"/>
      <c r="D237" s="8"/>
      <c r="E237" s="8"/>
      <c r="F237" s="8"/>
      <c r="G237" s="8"/>
      <c r="H237" s="201"/>
    </row>
    <row r="238" spans="1:8" x14ac:dyDescent="0.25">
      <c r="A238" s="200"/>
      <c r="B238" s="8"/>
      <c r="C238" s="8"/>
      <c r="D238" s="8"/>
      <c r="E238" s="8"/>
      <c r="F238" s="8"/>
      <c r="G238" s="8"/>
      <c r="H238" s="201"/>
    </row>
    <row r="239" spans="1:8" ht="13.8" x14ac:dyDescent="0.25">
      <c r="A239" s="207" t="s">
        <v>2</v>
      </c>
      <c r="C239" s="18" t="s">
        <v>9</v>
      </c>
      <c r="D239" s="12">
        <v>0</v>
      </c>
      <c r="E239" s="12">
        <v>1</v>
      </c>
      <c r="F239" s="12">
        <v>2</v>
      </c>
      <c r="G239" s="12">
        <v>3</v>
      </c>
      <c r="H239" s="203">
        <v>4</v>
      </c>
    </row>
    <row r="240" spans="1:8" ht="12.75" customHeight="1" x14ac:dyDescent="0.25">
      <c r="A240" s="200"/>
      <c r="B240" s="45"/>
      <c r="C240" s="18"/>
      <c r="D240" s="2" t="s">
        <v>16</v>
      </c>
      <c r="E240" s="2" t="s">
        <v>16</v>
      </c>
      <c r="F240" s="2" t="s">
        <v>16</v>
      </c>
      <c r="G240" s="2" t="s">
        <v>16</v>
      </c>
      <c r="H240" s="204" t="s">
        <v>16</v>
      </c>
    </row>
    <row r="241" spans="1:8" x14ac:dyDescent="0.25">
      <c r="A241" s="200"/>
      <c r="B241" s="17"/>
      <c r="C241" s="18" t="s">
        <v>10</v>
      </c>
      <c r="D241" s="196">
        <v>-1000</v>
      </c>
      <c r="E241" s="196">
        <v>100</v>
      </c>
      <c r="F241" s="196">
        <v>300</v>
      </c>
      <c r="G241" s="196">
        <v>400</v>
      </c>
      <c r="H241" s="208">
        <v>675</v>
      </c>
    </row>
    <row r="242" spans="1:8" x14ac:dyDescent="0.25">
      <c r="A242" s="200"/>
      <c r="B242" s="8"/>
      <c r="C242" s="18" t="s">
        <v>11</v>
      </c>
      <c r="D242" s="196">
        <f>D241</f>
        <v>-1000</v>
      </c>
      <c r="E242" s="196">
        <f>D242+E241</f>
        <v>-900</v>
      </c>
      <c r="F242" s="196">
        <f>E242+F241</f>
        <v>-600</v>
      </c>
      <c r="G242" s="196">
        <f>F242+G241</f>
        <v>-200</v>
      </c>
      <c r="H242" s="208">
        <f>G242+H241</f>
        <v>475</v>
      </c>
    </row>
    <row r="243" spans="1:8" x14ac:dyDescent="0.25">
      <c r="A243" s="200"/>
      <c r="B243" s="8"/>
      <c r="C243" s="8"/>
      <c r="D243" s="8"/>
      <c r="E243" s="8"/>
      <c r="F243" s="8"/>
      <c r="G243" s="8"/>
      <c r="H243" s="201"/>
    </row>
    <row r="244" spans="1:8" x14ac:dyDescent="0.25">
      <c r="A244" s="206" t="s">
        <v>110</v>
      </c>
      <c r="B244" s="28" t="s">
        <v>72</v>
      </c>
      <c r="C244" s="28" t="s">
        <v>72</v>
      </c>
      <c r="D244" s="44"/>
      <c r="E244" s="8"/>
      <c r="F244" s="8"/>
      <c r="G244" s="8"/>
      <c r="H244" s="201"/>
    </row>
    <row r="245" spans="1:8" ht="13.8" thickBot="1" x14ac:dyDescent="0.3">
      <c r="A245" s="43"/>
      <c r="B245" s="20"/>
      <c r="C245" s="20"/>
      <c r="D245" s="20"/>
      <c r="E245" s="20"/>
      <c r="F245" s="20"/>
      <c r="G245" s="20"/>
      <c r="H245" s="209"/>
    </row>
    <row r="247" spans="1:8" ht="53.25" customHeight="1" x14ac:dyDescent="0.25">
      <c r="A247" s="231" t="s">
        <v>38</v>
      </c>
      <c r="B247" s="231"/>
      <c r="C247" s="231"/>
      <c r="D247" s="231"/>
      <c r="E247" s="231"/>
      <c r="F247" s="231"/>
      <c r="G247" s="231"/>
    </row>
    <row r="248" spans="1:8" ht="13.8" thickBot="1" x14ac:dyDescent="0.3"/>
    <row r="249" spans="1:8" ht="13.8" x14ac:dyDescent="0.25">
      <c r="A249" s="199" t="s">
        <v>101</v>
      </c>
      <c r="B249" s="41"/>
      <c r="C249" s="41"/>
      <c r="D249" s="41"/>
      <c r="E249" s="41"/>
      <c r="F249" s="41"/>
      <c r="G249" s="41"/>
      <c r="H249" s="42"/>
    </row>
    <row r="250" spans="1:8" ht="13.8" x14ac:dyDescent="0.25">
      <c r="A250" s="210"/>
      <c r="B250" s="8"/>
      <c r="C250" s="8"/>
      <c r="D250" s="8"/>
      <c r="E250" s="8"/>
      <c r="F250" s="8"/>
      <c r="G250" s="8"/>
      <c r="H250" s="201"/>
    </row>
    <row r="251" spans="1:8" x14ac:dyDescent="0.25">
      <c r="A251" s="211" t="s">
        <v>20</v>
      </c>
      <c r="B251" s="21">
        <v>0.1</v>
      </c>
      <c r="C251" s="8"/>
      <c r="D251" s="8"/>
      <c r="E251" s="8"/>
      <c r="F251" s="8"/>
      <c r="G251" s="8"/>
      <c r="H251" s="201"/>
    </row>
    <row r="252" spans="1:8" x14ac:dyDescent="0.25">
      <c r="A252" s="200"/>
      <c r="B252" s="8"/>
      <c r="C252" s="8"/>
      <c r="D252" s="8"/>
      <c r="E252" s="8"/>
      <c r="F252" s="8"/>
      <c r="G252" s="8"/>
      <c r="H252" s="201"/>
    </row>
    <row r="253" spans="1:8" ht="13.8" x14ac:dyDescent="0.25">
      <c r="A253" s="202" t="s">
        <v>1</v>
      </c>
      <c r="B253" s="8"/>
      <c r="C253" s="18" t="s">
        <v>9</v>
      </c>
      <c r="D253" s="12">
        <v>0</v>
      </c>
      <c r="E253" s="12">
        <v>1</v>
      </c>
      <c r="F253" s="12">
        <v>2</v>
      </c>
      <c r="G253" s="12">
        <v>3</v>
      </c>
      <c r="H253" s="203">
        <v>4</v>
      </c>
    </row>
    <row r="254" spans="1:8" ht="12.75" customHeight="1" x14ac:dyDescent="0.25">
      <c r="A254" s="200"/>
      <c r="B254" s="45"/>
      <c r="C254" s="18"/>
      <c r="D254" s="2" t="s">
        <v>16</v>
      </c>
      <c r="E254" s="2" t="s">
        <v>16</v>
      </c>
      <c r="F254" s="2" t="s">
        <v>16</v>
      </c>
      <c r="G254" s="2" t="s">
        <v>16</v>
      </c>
      <c r="H254" s="204" t="s">
        <v>16</v>
      </c>
    </row>
    <row r="255" spans="1:8" x14ac:dyDescent="0.25">
      <c r="A255" s="200"/>
      <c r="B255" s="17"/>
      <c r="C255" s="18" t="s">
        <v>10</v>
      </c>
      <c r="D255" s="197">
        <v>-1000</v>
      </c>
      <c r="E255" s="197">
        <v>500</v>
      </c>
      <c r="F255" s="197">
        <v>400</v>
      </c>
      <c r="G255" s="197">
        <v>300</v>
      </c>
      <c r="H255" s="212">
        <v>100</v>
      </c>
    </row>
    <row r="256" spans="1:8" x14ac:dyDescent="0.25">
      <c r="A256" s="200"/>
      <c r="B256" s="17"/>
      <c r="C256" s="19" t="s">
        <v>12</v>
      </c>
      <c r="D256" s="197">
        <f>D255/(1+$B$251)^D253</f>
        <v>-1000</v>
      </c>
      <c r="E256" s="197">
        <f t="shared" ref="E256:H256" si="0">E255/(1+$B$251)^E253</f>
        <v>454.5454545454545</v>
      </c>
      <c r="F256" s="197">
        <f t="shared" si="0"/>
        <v>330.57851239669418</v>
      </c>
      <c r="G256" s="197">
        <f t="shared" si="0"/>
        <v>225.39444027047327</v>
      </c>
      <c r="H256" s="212">
        <f t="shared" si="0"/>
        <v>68.301345536507057</v>
      </c>
    </row>
    <row r="257" spans="1:8" x14ac:dyDescent="0.25">
      <c r="A257" s="200"/>
      <c r="B257" s="8"/>
      <c r="C257" s="18" t="s">
        <v>13</v>
      </c>
      <c r="D257" s="197">
        <f>D256</f>
        <v>-1000</v>
      </c>
      <c r="E257" s="197">
        <f>D257+E256</f>
        <v>-545.4545454545455</v>
      </c>
      <c r="F257" s="197">
        <f>E257+F256</f>
        <v>-214.87603305785132</v>
      </c>
      <c r="G257" s="197">
        <f>F257+G256</f>
        <v>10.518407212621952</v>
      </c>
      <c r="H257" s="212">
        <f>G257+H256</f>
        <v>78.819752749129009</v>
      </c>
    </row>
    <row r="258" spans="1:8" x14ac:dyDescent="0.25">
      <c r="A258" s="200"/>
      <c r="B258" s="8"/>
      <c r="C258" s="8"/>
      <c r="D258" s="8"/>
      <c r="E258" s="8"/>
      <c r="F258" s="8"/>
      <c r="G258" s="8"/>
      <c r="H258" s="201"/>
    </row>
    <row r="259" spans="1:8" x14ac:dyDescent="0.25">
      <c r="A259" s="206" t="s">
        <v>109</v>
      </c>
      <c r="B259" s="28"/>
      <c r="C259" s="28" t="s">
        <v>72</v>
      </c>
      <c r="D259" s="44"/>
      <c r="E259" s="8"/>
      <c r="F259" s="8"/>
      <c r="G259" s="8"/>
      <c r="H259" s="201"/>
    </row>
    <row r="260" spans="1:8" x14ac:dyDescent="0.25">
      <c r="A260" s="200"/>
      <c r="B260" s="8"/>
      <c r="C260" s="8"/>
      <c r="D260" s="8"/>
      <c r="E260" s="8"/>
      <c r="F260" s="8"/>
      <c r="G260" s="8"/>
      <c r="H260" s="201"/>
    </row>
    <row r="261" spans="1:8" x14ac:dyDescent="0.25">
      <c r="A261" s="200"/>
      <c r="B261" s="8"/>
      <c r="C261" s="8"/>
      <c r="D261" s="8"/>
      <c r="E261" s="8"/>
      <c r="F261" s="8"/>
      <c r="G261" s="8"/>
      <c r="H261" s="201"/>
    </row>
    <row r="262" spans="1:8" ht="13.8" x14ac:dyDescent="0.25">
      <c r="A262" s="207" t="s">
        <v>2</v>
      </c>
      <c r="C262" s="18" t="s">
        <v>9</v>
      </c>
      <c r="D262" s="12">
        <v>0</v>
      </c>
      <c r="E262" s="12">
        <v>1</v>
      </c>
      <c r="F262" s="12">
        <v>2</v>
      </c>
      <c r="G262" s="12">
        <v>3</v>
      </c>
      <c r="H262" s="203">
        <v>4</v>
      </c>
    </row>
    <row r="263" spans="1:8" ht="12.75" customHeight="1" x14ac:dyDescent="0.25">
      <c r="A263" s="200"/>
      <c r="B263" s="45"/>
      <c r="C263" s="18"/>
      <c r="D263" s="2" t="s">
        <v>16</v>
      </c>
      <c r="E263" s="2" t="s">
        <v>16</v>
      </c>
      <c r="F263" s="2" t="s">
        <v>16</v>
      </c>
      <c r="G263" s="2" t="s">
        <v>16</v>
      </c>
      <c r="H263" s="204" t="s">
        <v>16</v>
      </c>
    </row>
    <row r="264" spans="1:8" x14ac:dyDescent="0.25">
      <c r="A264" s="200"/>
      <c r="B264" s="17"/>
      <c r="C264" s="18" t="s">
        <v>10</v>
      </c>
      <c r="D264" s="196">
        <v>-1000</v>
      </c>
      <c r="E264" s="196">
        <v>100</v>
      </c>
      <c r="F264" s="196">
        <v>300</v>
      </c>
      <c r="G264" s="196">
        <v>400</v>
      </c>
      <c r="H264" s="208">
        <v>675</v>
      </c>
    </row>
    <row r="265" spans="1:8" x14ac:dyDescent="0.25">
      <c r="A265" s="200"/>
      <c r="B265" s="17"/>
      <c r="C265" s="19" t="s">
        <v>12</v>
      </c>
      <c r="D265" s="198">
        <f>D264/(1+$B$251)^D262</f>
        <v>-1000</v>
      </c>
      <c r="E265" s="198">
        <f t="shared" ref="E265:H265" si="1">E264/(1+$B$251)^E262</f>
        <v>90.909090909090907</v>
      </c>
      <c r="F265" s="198">
        <f t="shared" si="1"/>
        <v>247.93388429752062</v>
      </c>
      <c r="G265" s="198">
        <f t="shared" si="1"/>
        <v>300.52592036063101</v>
      </c>
      <c r="H265" s="213">
        <f t="shared" si="1"/>
        <v>461.03408237142258</v>
      </c>
    </row>
    <row r="266" spans="1:8" x14ac:dyDescent="0.25">
      <c r="A266" s="200"/>
      <c r="B266" s="8"/>
      <c r="C266" s="18" t="s">
        <v>13</v>
      </c>
      <c r="D266" s="196">
        <f>D264</f>
        <v>-1000</v>
      </c>
      <c r="E266" s="196">
        <f>D266+E265</f>
        <v>-909.09090909090912</v>
      </c>
      <c r="F266" s="196">
        <f>E266+F265</f>
        <v>-661.15702479338847</v>
      </c>
      <c r="G266" s="196">
        <f>F266+G265</f>
        <v>-360.63110443275747</v>
      </c>
      <c r="H266" s="208">
        <f>G266+H265</f>
        <v>100.40297793866512</v>
      </c>
    </row>
    <row r="267" spans="1:8" x14ac:dyDescent="0.25">
      <c r="A267" s="200"/>
      <c r="B267" s="8"/>
      <c r="C267" s="8"/>
      <c r="D267" s="8"/>
      <c r="E267" s="8"/>
      <c r="F267" s="8"/>
      <c r="G267" s="8"/>
      <c r="H267" s="201"/>
    </row>
    <row r="268" spans="1:8" x14ac:dyDescent="0.25">
      <c r="A268" s="206" t="s">
        <v>111</v>
      </c>
      <c r="B268" s="28"/>
      <c r="C268" s="28"/>
      <c r="D268" s="44"/>
      <c r="E268" s="8"/>
      <c r="F268" s="8"/>
      <c r="G268" s="8"/>
      <c r="H268" s="201"/>
    </row>
    <row r="269" spans="1:8" ht="13.8" thickBot="1" x14ac:dyDescent="0.3">
      <c r="A269" s="43"/>
      <c r="B269" s="20"/>
      <c r="C269" s="20"/>
      <c r="D269" s="20"/>
      <c r="E269" s="20"/>
      <c r="F269" s="20"/>
      <c r="G269" s="20"/>
      <c r="H269" s="209"/>
    </row>
  </sheetData>
  <mergeCells count="36">
    <mergeCell ref="A247:G247"/>
    <mergeCell ref="C214:D215"/>
    <mergeCell ref="E215:E216"/>
    <mergeCell ref="A108:G108"/>
    <mergeCell ref="A109:G109"/>
    <mergeCell ref="A227:G227"/>
    <mergeCell ref="A150:G150"/>
    <mergeCell ref="A151:G151"/>
    <mergeCell ref="B177:D177"/>
    <mergeCell ref="A171:G171"/>
    <mergeCell ref="A173:G173"/>
    <mergeCell ref="B155:C155"/>
    <mergeCell ref="E161:G162"/>
    <mergeCell ref="J125:O125"/>
    <mergeCell ref="A211:G211"/>
    <mergeCell ref="C123:F123"/>
    <mergeCell ref="E140:F140"/>
    <mergeCell ref="B21:C21"/>
    <mergeCell ref="A64:G64"/>
    <mergeCell ref="C1:E1"/>
    <mergeCell ref="A3:G3"/>
    <mergeCell ref="A9:G9"/>
    <mergeCell ref="A5:G5"/>
    <mergeCell ref="A6:G6"/>
    <mergeCell ref="A10:G10"/>
    <mergeCell ref="A102:G102"/>
    <mergeCell ref="D137:E137"/>
    <mergeCell ref="C139:F139"/>
    <mergeCell ref="A18:G18"/>
    <mergeCell ref="C14:F14"/>
    <mergeCell ref="A22:A23"/>
    <mergeCell ref="A34:G34"/>
    <mergeCell ref="A35:G35"/>
    <mergeCell ref="D121:E121"/>
    <mergeCell ref="E124:F124"/>
    <mergeCell ref="A61:G61"/>
  </mergeCells>
  <phoneticPr fontId="7" type="noConversion"/>
  <pageMargins left="0.75" right="0.75" top="1" bottom="1" header="0.5" footer="0.5"/>
  <pageSetup scale="94" orientation="portrait" r:id="rId1"/>
  <headerFooter alignWithMargins="0"/>
  <rowBreaks count="7" manualBreakCount="7">
    <brk id="31" max="7" man="1"/>
    <brk id="62" max="7" man="1"/>
    <brk id="106" max="7" man="1"/>
    <brk id="148" max="7" man="1"/>
    <brk id="174" max="7" man="1"/>
    <brk id="209" max="7" man="1"/>
    <brk id="246" max="7" man="1"/>
  </rowBreaks>
  <ignoredErrors>
    <ignoredError sqref="G16:G17" formulaRange="1"/>
    <ignoredError sqref="B22 B50 B38" numberStoredAsText="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8089ecd-1835-4dd4-a78c-a87481979253">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DCDEF2EFBBA0248B57D941E6D375189" ma:contentTypeVersion="3" ma:contentTypeDescription="Create a new document." ma:contentTypeScope="" ma:versionID="3debab2d95134acca05497545f368257">
  <xsd:schema xmlns:xsd="http://www.w3.org/2001/XMLSchema" xmlns:xs="http://www.w3.org/2001/XMLSchema" xmlns:p="http://schemas.microsoft.com/office/2006/metadata/properties" xmlns:ns2="f8089ecd-1835-4dd4-a78c-a87481979253" targetNamespace="http://schemas.microsoft.com/office/2006/metadata/properties" ma:root="true" ma:fieldsID="01db93bfb65fade07b3b51c6c3ade61d" ns2:_="">
    <xsd:import namespace="f8089ecd-1835-4dd4-a78c-a87481979253"/>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089ecd-1835-4dd4-a78c-a8748197925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7BEC6F-0AE1-4A40-926A-A6B767381D85}">
  <ds:schemaRefs>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elements/1.1/"/>
    <ds:schemaRef ds:uri="http://purl.org/dc/dcmitype/"/>
    <ds:schemaRef ds:uri="f8089ecd-1835-4dd4-a78c-a87481979253"/>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D33EB5CF-D3CA-4D34-94D2-6877DBAD7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089ecd-1835-4dd4-a78c-a874819792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015C502-5D08-4CB2-A3DC-E06670DFB3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11 Chapter model</vt:lpstr>
      <vt:lpstr>'11 Chapter model'!Print_Area</vt:lpstr>
    </vt:vector>
  </TitlesOfParts>
  <Company>University of Florida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Gene Brigham</dc:creator>
  <cp:lastModifiedBy>m f</cp:lastModifiedBy>
  <cp:lastPrinted>2006-02-15T16:01:11Z</cp:lastPrinted>
  <dcterms:created xsi:type="dcterms:W3CDTF">2004-12-14T20:34:03Z</dcterms:created>
  <dcterms:modified xsi:type="dcterms:W3CDTF">2024-03-07T00:23:36Z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0x0101003DCDEF2EFBBA0248B57D941E6D375189</vt:lpwstr>
  </property>
</Properties>
</file>