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0" i="1"/>
  <c r="B24"/>
  <c r="B25" s="1"/>
  <c r="B23"/>
  <c r="E17"/>
  <c r="F12"/>
  <c r="F7"/>
  <c r="E16" l="1"/>
  <c r="F16" s="1"/>
  <c r="B32"/>
  <c r="F17" s="1"/>
  <c r="F19"/>
</calcChain>
</file>

<file path=xl/sharedStrings.xml><?xml version="1.0" encoding="utf-8"?>
<sst xmlns="http://schemas.openxmlformats.org/spreadsheetml/2006/main" count="25" uniqueCount="23">
  <si>
    <t>Weighted Average Cost of Capital</t>
  </si>
  <si>
    <t>Cost of capital assumptions</t>
  </si>
  <si>
    <t>Cost of debt</t>
  </si>
  <si>
    <r>
      <rPr>
        <b/>
        <sz val="11"/>
        <color theme="1"/>
        <rFont val="Calibri"/>
        <family val="2"/>
        <scheme val="minor"/>
      </rPr>
      <t>Statutory</t>
    </r>
    <r>
      <rPr>
        <sz val="11"/>
        <color theme="1"/>
        <rFont val="Calibri"/>
        <family val="2"/>
        <scheme val="minor"/>
      </rPr>
      <t xml:space="preserve"> Tax rate</t>
    </r>
  </si>
  <si>
    <t>Key Adjustment</t>
  </si>
  <si>
    <t xml:space="preserve">After tax cost of debt </t>
  </si>
  <si>
    <t>Risk free rate</t>
  </si>
  <si>
    <t>Observed Beta</t>
  </si>
  <si>
    <t>Market risk premium</t>
  </si>
  <si>
    <t>Cost of equity</t>
  </si>
  <si>
    <t>Capital weights</t>
  </si>
  <si>
    <t>Amount</t>
  </si>
  <si>
    <t>% of total</t>
  </si>
  <si>
    <t>Market value of equity</t>
  </si>
  <si>
    <t>Net debt</t>
  </si>
  <si>
    <t>Cost of capital (WACC)</t>
  </si>
  <si>
    <t>Market Value of Equity</t>
  </si>
  <si>
    <t>FDSO</t>
  </si>
  <si>
    <t>Current Share Price</t>
  </si>
  <si>
    <t>Net Debt</t>
  </si>
  <si>
    <t>Total Debt</t>
  </si>
  <si>
    <t>Less Cash &amp; Equivalents</t>
  </si>
  <si>
    <t>TOTAL CAPITAL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</si>
</sst>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64" formatCode="0.000%"/>
    <numFmt numFmtId="165" formatCode="0.0%_);\(0.0%\);@_)"/>
    <numFmt numFmtId="166" formatCode="0.0%"/>
    <numFmt numFmtId="167" formatCode="0%_);\(0%\);@_)"/>
    <numFmt numFmtId="168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singleAccounting"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4" xfId="0" applyFont="1" applyBorder="1"/>
    <xf numFmtId="0" fontId="0" fillId="0" borderId="4" xfId="0" applyFont="1" applyBorder="1"/>
    <xf numFmtId="0" fontId="3" fillId="0" borderId="0" xfId="0" applyNumberFormat="1" applyFont="1" applyFill="1" applyBorder="1" applyAlignment="1"/>
    <xf numFmtId="0" fontId="0" fillId="0" borderId="0" xfId="0" applyFont="1"/>
    <xf numFmtId="164" fontId="4" fillId="0" borderId="0" xfId="0" applyNumberFormat="1" applyFont="1" applyFill="1"/>
    <xf numFmtId="0" fontId="0" fillId="0" borderId="0" xfId="0" applyFont="1" applyBorder="1"/>
    <xf numFmtId="165" fontId="0" fillId="0" borderId="5" xfId="0" applyNumberFormat="1" applyBorder="1"/>
    <xf numFmtId="0" fontId="5" fillId="0" borderId="0" xfId="0" applyFont="1"/>
    <xf numFmtId="165" fontId="5" fillId="3" borderId="0" xfId="0" applyNumberFormat="1" applyFont="1" applyFill="1"/>
    <xf numFmtId="166" fontId="4" fillId="0" borderId="0" xfId="0" applyNumberFormat="1" applyFont="1" applyFill="1"/>
    <xf numFmtId="39" fontId="4" fillId="0" borderId="0" xfId="0" applyNumberFormat="1" applyFont="1" applyFill="1"/>
    <xf numFmtId="166" fontId="4" fillId="0" borderId="0" xfId="0" applyNumberFormat="1" applyFont="1" applyFill="1" applyBorder="1"/>
    <xf numFmtId="0" fontId="0" fillId="0" borderId="0" xfId="0" applyFont="1" applyFill="1" applyBorder="1"/>
    <xf numFmtId="166" fontId="6" fillId="3" borderId="0" xfId="0" applyNumberFormat="1" applyFont="1" applyFill="1" applyBorder="1"/>
    <xf numFmtId="0" fontId="0" fillId="0" borderId="6" xfId="0" applyFont="1" applyBorder="1"/>
    <xf numFmtId="0" fontId="7" fillId="0" borderId="0" xfId="0" applyFont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37" fontId="0" fillId="0" borderId="0" xfId="0" applyNumberFormat="1"/>
    <xf numFmtId="167" fontId="0" fillId="0" borderId="0" xfId="0" applyNumberFormat="1"/>
    <xf numFmtId="0" fontId="2" fillId="0" borderId="7" xfId="0" applyFont="1" applyBorder="1"/>
    <xf numFmtId="0" fontId="2" fillId="0" borderId="8" xfId="0" applyFont="1" applyBorder="1"/>
    <xf numFmtId="165" fontId="9" fillId="3" borderId="5" xfId="0" applyNumberFormat="1" applyFont="1" applyFill="1" applyBorder="1"/>
    <xf numFmtId="3" fontId="0" fillId="0" borderId="0" xfId="0" applyNumberFormat="1"/>
    <xf numFmtId="44" fontId="0" fillId="0" borderId="0" xfId="1" applyFont="1"/>
    <xf numFmtId="168" fontId="5" fillId="3" borderId="0" xfId="1" applyNumberFormat="1" applyFont="1" applyFill="1"/>
    <xf numFmtId="168" fontId="0" fillId="0" borderId="0" xfId="1" applyNumberFormat="1" applyFont="1"/>
    <xf numFmtId="168" fontId="5" fillId="3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oxi/Downloads/HTZ%20DCF%20Valuation_cfa-compe-chris-caterpill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ce Target"/>
      <sheetName val="Multiples Approach"/>
      <sheetName val="M&amp;A Activity"/>
      <sheetName val="Risk &amp; Reward"/>
      <sheetName val="Standalone"/>
      <sheetName val="LBO"/>
      <sheetName val="LBO Presentation"/>
      <sheetName val="LBO Presentation Test Run"/>
      <sheetName val="Discounted Cash Flow Valuation"/>
      <sheetName val="NWC &amp; Forecasted Data"/>
      <sheetName val="Adjusted EBITDA Calculation"/>
      <sheetName val="Financial Ratios"/>
      <sheetName val="WACC"/>
      <sheetName val="EV_EBITDA CALC"/>
      <sheetName val="Revenue Decomposition &amp; Assump."/>
      <sheetName val="Debt 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B7">
            <v>17.45</v>
          </cell>
        </row>
        <row r="39">
          <cell r="B39">
            <v>84000000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B9" sqref="B9"/>
    </sheetView>
  </sheetViews>
  <sheetFormatPr defaultRowHeight="15"/>
  <cols>
    <col min="1" max="1" width="41.5703125" customWidth="1"/>
    <col min="2" max="2" width="19.85546875" customWidth="1"/>
    <col min="3" max="3" width="11.42578125" customWidth="1"/>
    <col min="4" max="4" width="8.42578125" customWidth="1"/>
    <col min="5" max="5" width="22.85546875" customWidth="1"/>
    <col min="6" max="6" width="10.5703125" bestFit="1" customWidth="1"/>
  </cols>
  <sheetData>
    <row r="1" spans="1:7" ht="30" customHeight="1" thickBot="1">
      <c r="A1" s="28" t="s">
        <v>0</v>
      </c>
      <c r="B1" s="29"/>
      <c r="C1" s="30"/>
    </row>
    <row r="4" spans="1:7" ht="15.75" thickBot="1">
      <c r="A4" s="1" t="s">
        <v>1</v>
      </c>
      <c r="B4" s="2"/>
      <c r="C4" s="2"/>
      <c r="D4" s="2"/>
      <c r="E4" s="2"/>
      <c r="F4" s="2"/>
    </row>
    <row r="5" spans="1:7" ht="15.75" thickBot="1">
      <c r="A5" s="3" t="s">
        <v>2</v>
      </c>
      <c r="B5" s="4"/>
      <c r="C5" s="4"/>
      <c r="D5" s="4"/>
      <c r="E5" s="4"/>
      <c r="F5" s="5">
        <v>7.9000000000000001E-2</v>
      </c>
    </row>
    <row r="6" spans="1:7" ht="15.75" thickBot="1">
      <c r="A6" s="6" t="s">
        <v>3</v>
      </c>
      <c r="B6" s="4"/>
      <c r="C6" s="4"/>
      <c r="D6" s="4"/>
      <c r="E6" s="4"/>
      <c r="F6" s="7">
        <v>0.39100000000000001</v>
      </c>
      <c r="G6" s="8" t="s">
        <v>4</v>
      </c>
    </row>
    <row r="7" spans="1:7">
      <c r="A7" s="4" t="s">
        <v>5</v>
      </c>
      <c r="B7" s="4"/>
      <c r="C7" s="4"/>
      <c r="D7" s="4"/>
      <c r="E7" s="4"/>
      <c r="F7" s="9">
        <f>F5*(1-F6)</f>
        <v>4.8111000000000001E-2</v>
      </c>
    </row>
    <row r="8" spans="1:7">
      <c r="A8" s="4"/>
      <c r="B8" s="4"/>
      <c r="C8" s="4"/>
      <c r="D8" s="4"/>
      <c r="E8" s="4"/>
      <c r="F8" s="4"/>
    </row>
    <row r="9" spans="1:7">
      <c r="A9" s="4" t="s">
        <v>6</v>
      </c>
      <c r="B9" s="4"/>
      <c r="C9" s="4"/>
      <c r="D9" s="4"/>
      <c r="E9" s="4"/>
      <c r="F9" s="10">
        <v>2.359E-2</v>
      </c>
    </row>
    <row r="10" spans="1:7">
      <c r="A10" s="4" t="s">
        <v>7</v>
      </c>
      <c r="B10" s="4"/>
      <c r="C10" s="4"/>
      <c r="D10" s="4"/>
      <c r="E10" s="4"/>
      <c r="F10" s="11">
        <v>2.4</v>
      </c>
    </row>
    <row r="11" spans="1:7">
      <c r="A11" s="6" t="s">
        <v>8</v>
      </c>
      <c r="B11" s="4"/>
      <c r="C11" s="4"/>
      <c r="D11" s="4"/>
      <c r="E11" s="4"/>
      <c r="F11" s="12">
        <v>0.05</v>
      </c>
    </row>
    <row r="12" spans="1:7">
      <c r="A12" s="13" t="s">
        <v>9</v>
      </c>
      <c r="B12" s="4"/>
      <c r="C12" s="4"/>
      <c r="D12" s="4"/>
      <c r="E12" s="4"/>
      <c r="F12" s="14">
        <f>F9+F10*F11</f>
        <v>0.14359</v>
      </c>
    </row>
    <row r="13" spans="1:7">
      <c r="A13" s="4"/>
      <c r="B13" s="4"/>
      <c r="C13" s="4"/>
      <c r="D13" s="4"/>
      <c r="E13" s="4"/>
      <c r="F13" s="4"/>
    </row>
    <row r="14" spans="1:7">
      <c r="A14" s="15" t="s">
        <v>10</v>
      </c>
      <c r="B14" s="15"/>
      <c r="C14" s="15"/>
      <c r="D14" s="15"/>
      <c r="E14" s="15"/>
      <c r="F14" s="15"/>
    </row>
    <row r="15" spans="1:7" ht="17.25">
      <c r="A15" s="13"/>
      <c r="B15" s="4"/>
      <c r="C15" s="4"/>
      <c r="D15" s="4"/>
      <c r="E15" s="16" t="s">
        <v>11</v>
      </c>
      <c r="F15" s="17" t="s">
        <v>12</v>
      </c>
    </row>
    <row r="16" spans="1:7">
      <c r="A16" s="13" t="s">
        <v>13</v>
      </c>
      <c r="B16" s="4"/>
      <c r="C16" s="4"/>
      <c r="D16" s="4"/>
      <c r="E16" s="18">
        <f>B25</f>
        <v>1465800000</v>
      </c>
      <c r="F16" s="19">
        <f>E16/B32</f>
        <v>0.32252244323182538</v>
      </c>
    </row>
    <row r="17" spans="1:6">
      <c r="A17" s="13" t="s">
        <v>14</v>
      </c>
      <c r="B17" s="4"/>
      <c r="C17" s="4"/>
      <c r="D17" s="4"/>
      <c r="E17" s="18">
        <f>B30</f>
        <v>3079000000</v>
      </c>
      <c r="F17" s="19">
        <f>E17/B32</f>
        <v>0.67747755676817467</v>
      </c>
    </row>
    <row r="18" spans="1:6" ht="15.75" thickBot="1">
      <c r="A18" s="4"/>
      <c r="B18" s="4"/>
      <c r="C18" s="4"/>
      <c r="D18" s="4"/>
      <c r="E18" s="4"/>
      <c r="F18" s="4"/>
    </row>
    <row r="19" spans="1:6" ht="19.5" thickBot="1">
      <c r="A19" s="20" t="s">
        <v>15</v>
      </c>
      <c r="B19" s="21"/>
      <c r="C19" s="21"/>
      <c r="D19" s="21"/>
      <c r="E19" s="21"/>
      <c r="F19" s="22">
        <f>(F7*F17)+(F12*F16)</f>
        <v>7.8905120357331465E-2</v>
      </c>
    </row>
    <row r="22" spans="1:6" ht="15.75" thickBot="1">
      <c r="A22" s="1" t="s">
        <v>16</v>
      </c>
      <c r="B22" s="2"/>
    </row>
    <row r="23" spans="1:6">
      <c r="A23" t="s">
        <v>17</v>
      </c>
      <c r="B23" s="23">
        <f>'[1]Discounted Cash Flow Valuation'!B39</f>
        <v>84000000</v>
      </c>
    </row>
    <row r="24" spans="1:6">
      <c r="A24" t="s">
        <v>18</v>
      </c>
      <c r="B24" s="24">
        <f>'[1]Discounted Cash Flow Valuation'!B7</f>
        <v>17.45</v>
      </c>
    </row>
    <row r="25" spans="1:6">
      <c r="A25" t="s">
        <v>16</v>
      </c>
      <c r="B25" s="25">
        <f>B24*B23</f>
        <v>1465800000</v>
      </c>
    </row>
    <row r="27" spans="1:6" ht="15.75" thickBot="1">
      <c r="A27" s="1" t="s">
        <v>19</v>
      </c>
      <c r="B27" s="1"/>
    </row>
    <row r="28" spans="1:6">
      <c r="A28" t="s">
        <v>20</v>
      </c>
      <c r="B28" s="26">
        <v>3895000000</v>
      </c>
    </row>
    <row r="29" spans="1:6">
      <c r="A29" t="s">
        <v>21</v>
      </c>
      <c r="B29" s="26">
        <v>816000000</v>
      </c>
    </row>
    <row r="30" spans="1:6">
      <c r="A30" t="s">
        <v>19</v>
      </c>
      <c r="B30" s="25">
        <f>B28-B29</f>
        <v>3079000000</v>
      </c>
    </row>
    <row r="32" spans="1:6" ht="15.75" thickBot="1">
      <c r="A32" s="1" t="s">
        <v>22</v>
      </c>
      <c r="B32" s="27">
        <f>SUM(B25,B30)</f>
        <v>4544800000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caoxi</cp:lastModifiedBy>
  <dcterms:created xsi:type="dcterms:W3CDTF">2017-04-21T19:58:55Z</dcterms:created>
  <dcterms:modified xsi:type="dcterms:W3CDTF">2020-01-14T08:13:44Z</dcterms:modified>
</cp:coreProperties>
</file>