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4355" windowHeight="4695"/>
  </bookViews>
  <sheets>
    <sheet name="combined" sheetId="4" r:id="rId1"/>
    <sheet name="WMT  " sheetId="1" r:id="rId2"/>
    <sheet name="apple" sheetId="2" r:id="rId3"/>
    <sheet name="amazon" sheetId="3" r:id="rId4"/>
  </sheets>
  <calcPr calcId="125725"/>
</workbook>
</file>

<file path=xl/calcChain.xml><?xml version="1.0" encoding="utf-8"?>
<calcChain xmlns="http://schemas.openxmlformats.org/spreadsheetml/2006/main">
  <c r="I23" i="4"/>
  <c r="O5"/>
  <c r="N5"/>
  <c r="M5"/>
  <c r="L5"/>
  <c r="J4"/>
  <c r="J5"/>
  <c r="J6"/>
  <c r="J7"/>
  <c r="J8"/>
  <c r="J9"/>
  <c r="J10"/>
  <c r="J11"/>
  <c r="J12"/>
  <c r="J13"/>
  <c r="J3"/>
  <c r="H3"/>
  <c r="G3"/>
  <c r="F3"/>
  <c r="F4"/>
  <c r="I4" s="1"/>
  <c r="G4"/>
  <c r="H4"/>
  <c r="F5"/>
  <c r="I5" s="1"/>
  <c r="G5"/>
  <c r="H5"/>
  <c r="F6"/>
  <c r="I6" s="1"/>
  <c r="G6"/>
  <c r="H6"/>
  <c r="F7"/>
  <c r="I7" s="1"/>
  <c r="G7"/>
  <c r="H7"/>
  <c r="F8"/>
  <c r="I8" s="1"/>
  <c r="G8"/>
  <c r="H8"/>
  <c r="F9"/>
  <c r="I9" s="1"/>
  <c r="G9"/>
  <c r="H9"/>
  <c r="F10"/>
  <c r="I10" s="1"/>
  <c r="G10"/>
  <c r="H10"/>
  <c r="F11"/>
  <c r="I11" s="1"/>
  <c r="G11"/>
  <c r="H11"/>
  <c r="F12"/>
  <c r="I12" s="1"/>
  <c r="G12"/>
  <c r="H12"/>
  <c r="F13"/>
  <c r="I13" s="1"/>
  <c r="G13"/>
  <c r="H13"/>
  <c r="L3" l="1"/>
  <c r="N4"/>
  <c r="I3"/>
  <c r="M3"/>
  <c r="N3"/>
  <c r="L4"/>
  <c r="M4"/>
  <c r="O4" l="1"/>
  <c r="O3"/>
</calcChain>
</file>

<file path=xl/sharedStrings.xml><?xml version="1.0" encoding="utf-8"?>
<sst xmlns="http://schemas.openxmlformats.org/spreadsheetml/2006/main" count="71" uniqueCount="38">
  <si>
    <t>Date</t>
  </si>
  <si>
    <t>Open</t>
  </si>
  <si>
    <t>High</t>
  </si>
  <si>
    <t>Low</t>
  </si>
  <si>
    <t>Close</t>
  </si>
  <si>
    <t>Adj Close</t>
  </si>
  <si>
    <t>Volume</t>
  </si>
  <si>
    <t>null</t>
  </si>
  <si>
    <t xml:space="preserve"> </t>
  </si>
  <si>
    <t>WMT price</t>
  </si>
  <si>
    <t>Apple price</t>
  </si>
  <si>
    <t>amazon price</t>
  </si>
  <si>
    <t>WMT ret</t>
  </si>
  <si>
    <t>Apple ret</t>
  </si>
  <si>
    <t>amazon ret</t>
  </si>
  <si>
    <t>Monthly Stock Return</t>
  </si>
  <si>
    <t>Price collected from Finance.Yahoo.com</t>
  </si>
  <si>
    <t>Summary and Comparison</t>
  </si>
  <si>
    <t>WMT</t>
  </si>
  <si>
    <t>Amazon</t>
  </si>
  <si>
    <t>APPLE</t>
  </si>
  <si>
    <t>Average monthly stock return</t>
  </si>
  <si>
    <t>Standard Deviation of monthly stock return</t>
  </si>
  <si>
    <t xml:space="preserve">It is the best investment among the three. Apple's performance is the worst. Its return is the lowest. </t>
  </si>
  <si>
    <t xml:space="preserve">Its risk is not low enough to compensate for the low return among the three stocks. </t>
  </si>
  <si>
    <t>S&amp;P500</t>
  </si>
  <si>
    <t>S&amp;P500 ret</t>
  </si>
  <si>
    <t xml:space="preserve">Portfolio </t>
  </si>
  <si>
    <r>
      <rPr>
        <b/>
        <u/>
        <sz val="11"/>
        <color theme="1"/>
        <rFont val="Calibri"/>
        <family val="2"/>
        <scheme val="minor"/>
      </rPr>
      <t>Summary</t>
    </r>
    <r>
      <rPr>
        <sz val="11"/>
        <color theme="1"/>
        <rFont val="Calibri"/>
        <family val="2"/>
        <scheme val="minor"/>
      </rPr>
      <t>: AMAZON has the highest average return in the prior year. Its risk is also the highest.</t>
    </r>
  </si>
  <si>
    <t>Beta</t>
  </si>
  <si>
    <t>Regression line of AMAZON</t>
  </si>
  <si>
    <t>Results:</t>
  </si>
  <si>
    <t xml:space="preserve">Amazon return </t>
  </si>
  <si>
    <t xml:space="preserve"> = 1.8* S&amp;P500 return + 0.03</t>
  </si>
  <si>
    <t>So Beta of AMAZON=1.8</t>
  </si>
  <si>
    <t>Or use slope function</t>
  </si>
  <si>
    <t>beta of amazon</t>
  </si>
  <si>
    <t>Beta of AMAZON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</si>
</sst>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33" borderId="0" xfId="0" applyNumberFormat="1" applyFill="1" applyAlignment="1">
      <alignment horizontal="center"/>
    </xf>
    <xf numFmtId="0" fontId="0" fillId="34" borderId="0" xfId="0" applyFill="1"/>
    <xf numFmtId="0" fontId="16" fillId="33" borderId="0" xfId="0" applyFont="1" applyFill="1" applyAlignment="1">
      <alignment horizontal="center"/>
    </xf>
    <xf numFmtId="0" fontId="16" fillId="34" borderId="0" xfId="0" applyFont="1" applyFill="1" applyAlignment="1">
      <alignment horizontal="center"/>
    </xf>
    <xf numFmtId="10" fontId="0" fillId="34" borderId="0" xfId="0" applyNumberFormat="1" applyFill="1" applyAlignment="1">
      <alignment horizontal="center"/>
    </xf>
    <xf numFmtId="0" fontId="16" fillId="35" borderId="0" xfId="0" applyFont="1" applyFill="1" applyAlignment="1">
      <alignment horizontal="center"/>
    </xf>
    <xf numFmtId="10" fontId="0" fillId="35" borderId="0" xfId="0" applyNumberFormat="1" applyFill="1"/>
    <xf numFmtId="0" fontId="0" fillId="35" borderId="0" xfId="0" applyFill="1"/>
    <xf numFmtId="0" fontId="16" fillId="36" borderId="0" xfId="0" applyFont="1" applyFill="1" applyAlignment="1">
      <alignment horizontal="center"/>
    </xf>
    <xf numFmtId="0" fontId="0" fillId="36" borderId="0" xfId="0" applyFill="1"/>
    <xf numFmtId="10" fontId="0" fillId="36" borderId="0" xfId="0" applyNumberFormat="1" applyFill="1" applyAlignment="1">
      <alignment horizontal="center"/>
    </xf>
    <xf numFmtId="0" fontId="16" fillId="37" borderId="0" xfId="0" applyFont="1" applyFill="1" applyAlignment="1">
      <alignment horizontal="center" wrapText="1"/>
    </xf>
    <xf numFmtId="10" fontId="0" fillId="37" borderId="0" xfId="0" applyNumberFormat="1" applyFill="1" applyAlignment="1">
      <alignment horizontal="center"/>
    </xf>
    <xf numFmtId="0" fontId="0" fillId="37" borderId="0" xfId="0" applyFill="1"/>
    <xf numFmtId="0" fontId="19" fillId="34" borderId="0" xfId="0" applyFont="1" applyFill="1" applyAlignment="1">
      <alignment horizontal="center"/>
    </xf>
    <xf numFmtId="0" fontId="18" fillId="33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8" fillId="35" borderId="0" xfId="0" applyFont="1" applyFill="1" applyAlignment="1">
      <alignment horizontal="center"/>
    </xf>
    <xf numFmtId="0" fontId="16" fillId="35" borderId="0" xfId="0" applyFont="1" applyFill="1"/>
    <xf numFmtId="43" fontId="0" fillId="0" borderId="0" xfId="42" applyFont="1"/>
    <xf numFmtId="2" fontId="0" fillId="38" borderId="0" xfId="0" applyNumberFormat="1" applyFill="1" applyAlignment="1">
      <alignment horizontal="center"/>
    </xf>
    <xf numFmtId="43" fontId="0" fillId="38" borderId="0" xfId="42" applyFont="1" applyFill="1" applyAlignment="1">
      <alignment horizontal="center"/>
    </xf>
    <xf numFmtId="0" fontId="16" fillId="0" borderId="0" xfId="0" applyFont="1"/>
    <xf numFmtId="0" fontId="19" fillId="38" borderId="0" xfId="0" applyFont="1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scatterChart>
        <c:scatterStyle val="lineMarker"/>
        <c:ser>
          <c:idx val="0"/>
          <c:order val="0"/>
          <c:tx>
            <c:v>AMAZON vs. Market (S&amp;P500) ---- BETA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43370319335083113"/>
                  <c:y val="-0.31763998250218722"/>
                </c:manualLayout>
              </c:layout>
              <c:numFmt formatCode="General" sourceLinked="0"/>
            </c:trendlineLbl>
          </c:trendline>
          <c:xVal>
            <c:numRef>
              <c:f>combined!$J$3:$J$13</c:f>
              <c:numCache>
                <c:formatCode>0.00%</c:formatCode>
                <c:ptCount val="11"/>
                <c:pt idx="0">
                  <c:v>9.0912085493182089E-3</c:v>
                </c:pt>
                <c:pt idx="1">
                  <c:v>1.1576251391341417E-2</c:v>
                </c:pt>
                <c:pt idx="2">
                  <c:v>4.8137750908554414E-3</c:v>
                </c:pt>
                <c:pt idx="3">
                  <c:v>1.9348826118030613E-2</c:v>
                </c:pt>
                <c:pt idx="4">
                  <c:v>5.4643281108568138E-4</c:v>
                </c:pt>
                <c:pt idx="5">
                  <c:v>1.9302978533243684E-2</c:v>
                </c:pt>
                <c:pt idx="6">
                  <c:v>2.2188135330349579E-2</c:v>
                </c:pt>
                <c:pt idx="7">
                  <c:v>3.7200430103366371E-3</c:v>
                </c:pt>
                <c:pt idx="8">
                  <c:v>3.4342557364422946E-2</c:v>
                </c:pt>
                <c:pt idx="9">
                  <c:v>5.6178704444133053E-2</c:v>
                </c:pt>
                <c:pt idx="10">
                  <c:v>-3.8947372061896871E-2</c:v>
                </c:pt>
              </c:numCache>
            </c:numRef>
          </c:xVal>
          <c:yVal>
            <c:numRef>
              <c:f>combined!$H$3:$H$13</c:f>
              <c:numCache>
                <c:formatCode>0.00%</c:formatCode>
                <c:ptCount val="11"/>
                <c:pt idx="0">
                  <c:v>4.3370872102961179E-2</c:v>
                </c:pt>
                <c:pt idx="1">
                  <c:v>7.5276495694834467E-2</c:v>
                </c:pt>
                <c:pt idx="2">
                  <c:v>-2.6763985375138188E-2</c:v>
                </c:pt>
                <c:pt idx="3">
                  <c:v>2.0433914256198362E-2</c:v>
                </c:pt>
                <c:pt idx="4">
                  <c:v>-7.2688784842804745E-3</c:v>
                </c:pt>
                <c:pt idx="5">
                  <c:v>-1.9630838742749471E-2</c:v>
                </c:pt>
                <c:pt idx="6">
                  <c:v>0.14971660331117545</c:v>
                </c:pt>
                <c:pt idx="7">
                  <c:v>6.4662320068030452E-2</c:v>
                </c:pt>
                <c:pt idx="8">
                  <c:v>-6.1865553431060235E-3</c:v>
                </c:pt>
                <c:pt idx="9">
                  <c:v>0.24063896549593403</c:v>
                </c:pt>
                <c:pt idx="10">
                  <c:v>2.2076124770904853E-2</c:v>
                </c:pt>
              </c:numCache>
            </c:numRef>
          </c:yVal>
        </c:ser>
        <c:axId val="138313088"/>
        <c:axId val="138310784"/>
      </c:scatterChart>
      <c:valAx>
        <c:axId val="138313088"/>
        <c:scaling>
          <c:orientation val="minMax"/>
        </c:scaling>
        <c:axPos val="b"/>
        <c:numFmt formatCode="0.00%" sourceLinked="1"/>
        <c:tickLblPos val="nextTo"/>
        <c:crossAx val="138310784"/>
        <c:crosses val="autoZero"/>
        <c:crossBetween val="midCat"/>
      </c:valAx>
      <c:valAx>
        <c:axId val="138310784"/>
        <c:scaling>
          <c:orientation val="minMax"/>
        </c:scaling>
        <c:axPos val="l"/>
        <c:majorGridlines/>
        <c:numFmt formatCode="0.00%" sourceLinked="1"/>
        <c:tickLblPos val="nextTo"/>
        <c:crossAx val="13831308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228600</xdr:colOff>
      <xdr:row>10</xdr:row>
      <xdr:rowOff>123825</xdr:rowOff>
    </xdr:from>
    <xdr:to>
      <xdr:col>14</xdr:col>
      <xdr:colOff>352425</xdr:colOff>
      <xdr:row>25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topLeftCell="E5" workbookViewId="0">
      <selection activeCell="E28" sqref="E28"/>
    </sheetView>
  </sheetViews>
  <sheetFormatPr defaultRowHeight="15"/>
  <cols>
    <col min="1" max="1" width="14.85546875" style="2" customWidth="1"/>
    <col min="2" max="2" width="11.5703125" style="2" customWidth="1"/>
    <col min="3" max="3" width="14" style="2" customWidth="1"/>
    <col min="4" max="5" width="14.7109375" style="2" customWidth="1"/>
    <col min="6" max="7" width="11.7109375" customWidth="1"/>
    <col min="8" max="8" width="14.140625" customWidth="1"/>
    <col min="9" max="10" width="11.7109375" customWidth="1"/>
    <col min="11" max="11" width="39.28515625" customWidth="1"/>
  </cols>
  <sheetData>
    <row r="1" spans="1:15" ht="23.25">
      <c r="B1" s="19" t="s">
        <v>16</v>
      </c>
      <c r="C1" s="19"/>
      <c r="D1" s="19"/>
      <c r="E1" s="19"/>
      <c r="F1" s="18" t="s">
        <v>15</v>
      </c>
      <c r="G1" s="18"/>
      <c r="H1" s="18"/>
      <c r="I1" s="18"/>
      <c r="J1" s="18"/>
      <c r="K1" s="21" t="s">
        <v>17</v>
      </c>
      <c r="L1" s="21"/>
      <c r="M1" s="21"/>
      <c r="N1" s="21"/>
      <c r="O1" s="11"/>
    </row>
    <row r="2" spans="1:15">
      <c r="A2" s="2" t="s">
        <v>0</v>
      </c>
      <c r="B2" s="6" t="s">
        <v>9</v>
      </c>
      <c r="C2" s="6" t="s">
        <v>10</v>
      </c>
      <c r="D2" s="6" t="s">
        <v>11</v>
      </c>
      <c r="E2" s="12" t="s">
        <v>25</v>
      </c>
      <c r="F2" s="7" t="s">
        <v>12</v>
      </c>
      <c r="G2" s="7" t="s">
        <v>13</v>
      </c>
      <c r="H2" s="7" t="s">
        <v>14</v>
      </c>
      <c r="I2" s="15"/>
      <c r="J2" s="12" t="s">
        <v>26</v>
      </c>
      <c r="L2" s="9" t="s">
        <v>18</v>
      </c>
      <c r="M2" s="9" t="s">
        <v>20</v>
      </c>
      <c r="N2" s="9" t="s">
        <v>19</v>
      </c>
      <c r="O2" s="9" t="s">
        <v>27</v>
      </c>
    </row>
    <row r="3" spans="1:15">
      <c r="A3" s="3">
        <v>42795</v>
      </c>
      <c r="B3" s="4">
        <v>70.263617999999994</v>
      </c>
      <c r="C3" s="4">
        <v>141.422775</v>
      </c>
      <c r="D3" s="4">
        <v>886.53997800000002</v>
      </c>
      <c r="E3" s="13">
        <v>2362.719971</v>
      </c>
      <c r="F3" s="8">
        <f>(B4-B3)/B3</f>
        <v>5.0676952046505908E-2</v>
      </c>
      <c r="G3" s="8">
        <f>(C4-C3)/C3</f>
        <v>-6.9804881144507562E-5</v>
      </c>
      <c r="H3" s="8">
        <f>(D4-D3)/D3</f>
        <v>4.3370872102961179E-2</v>
      </c>
      <c r="I3" s="16">
        <f>1/3*F3+1/3*G3+1/3*H3</f>
        <v>3.1326006422774194E-2</v>
      </c>
      <c r="J3" s="14">
        <f>(E4-E3)/E3</f>
        <v>9.0912085493182089E-3</v>
      </c>
      <c r="K3" s="22" t="s">
        <v>21</v>
      </c>
      <c r="L3" s="10">
        <f>AVERAGE(F3:F13)</f>
        <v>2.6902244346940409E-2</v>
      </c>
      <c r="M3" s="10">
        <f t="shared" ref="M3:N3" si="0">AVERAGE(G3:G13)</f>
        <v>1.8334060649533464E-2</v>
      </c>
      <c r="N3" s="10">
        <f t="shared" si="0"/>
        <v>5.0575003432251325E-2</v>
      </c>
      <c r="O3" s="10">
        <f>AVERAGE(I3:I13)</f>
        <v>3.1937102809575062E-2</v>
      </c>
    </row>
    <row r="4" spans="1:15">
      <c r="A4" s="3">
        <v>42826</v>
      </c>
      <c r="B4" s="4">
        <v>73.824364000000003</v>
      </c>
      <c r="C4" s="4">
        <v>141.412903</v>
      </c>
      <c r="D4" s="4">
        <v>924.98999000000003</v>
      </c>
      <c r="E4" s="13">
        <v>2384.1999510000001</v>
      </c>
      <c r="F4" s="8">
        <f t="shared" ref="F4:F13" si="1">(B5-B4)/B4</f>
        <v>4.549070006210959E-2</v>
      </c>
      <c r="G4" s="8">
        <f t="shared" ref="G4:G13" si="2">(C5-C4)/C4</f>
        <v>6.3418109732179165E-2</v>
      </c>
      <c r="H4" s="8">
        <f t="shared" ref="H4:H13" si="3">(D5-D4)/D4</f>
        <v>7.5276495694834467E-2</v>
      </c>
      <c r="I4" s="16">
        <f t="shared" ref="I4:I13" si="4">1/3*F4+1/3*G4+1/3*H4</f>
        <v>6.1395101829707734E-2</v>
      </c>
      <c r="J4" s="14">
        <f t="shared" ref="J4:J13" si="5">(E5-E4)/E4</f>
        <v>1.1576251391341417E-2</v>
      </c>
      <c r="K4" s="22" t="s">
        <v>22</v>
      </c>
      <c r="L4" s="10">
        <f>STDEV(F3:F13)</f>
        <v>7.4621674992540424E-2</v>
      </c>
      <c r="M4" s="10">
        <f t="shared" ref="M4:N4" si="6">STDEV(G3:G13)</f>
        <v>5.3242191841004871E-2</v>
      </c>
      <c r="N4" s="10">
        <f t="shared" si="6"/>
        <v>8.1248090597138417E-2</v>
      </c>
      <c r="O4" s="10">
        <f>STDEV(I3:I13)</f>
        <v>5.3261034049393648E-2</v>
      </c>
    </row>
    <row r="5" spans="1:15" ht="23.25">
      <c r="A5" s="3">
        <v>42856</v>
      </c>
      <c r="B5" s="4">
        <v>77.182686000000004</v>
      </c>
      <c r="C5" s="4">
        <v>150.38104200000001</v>
      </c>
      <c r="D5" s="4">
        <v>994.61999500000002</v>
      </c>
      <c r="E5" s="13">
        <v>2411.8000489999999</v>
      </c>
      <c r="F5" s="8">
        <f t="shared" si="1"/>
        <v>-3.0706601737078721E-2</v>
      </c>
      <c r="G5" s="8">
        <f t="shared" si="2"/>
        <v>-5.3322386208761598E-2</v>
      </c>
      <c r="H5" s="8">
        <f t="shared" si="3"/>
        <v>-2.6763985375138188E-2</v>
      </c>
      <c r="I5" s="16">
        <f t="shared" si="4"/>
        <v>-3.6930991106992835E-2</v>
      </c>
      <c r="J5" s="14">
        <f t="shared" si="5"/>
        <v>4.8137750908554414E-3</v>
      </c>
      <c r="K5" s="27" t="s">
        <v>29</v>
      </c>
      <c r="L5" s="24">
        <f>SLOPE(F3:F13,J3:J13)</f>
        <v>2.1968746857160779</v>
      </c>
      <c r="M5" s="25">
        <f>SLOPE(G3:G13,J3:J13)</f>
        <v>-0.39372974781336051</v>
      </c>
      <c r="N5" s="25">
        <f>SLOPE(H3:H13,J3:J13)</f>
        <v>1.8097082742490356</v>
      </c>
      <c r="O5" s="25">
        <f>SLOPE(I3:I13,J3:J13)</f>
        <v>1.204284404050584</v>
      </c>
    </row>
    <row r="6" spans="1:15">
      <c r="A6" s="3">
        <v>42887</v>
      </c>
      <c r="B6" s="4">
        <v>74.812668000000002</v>
      </c>
      <c r="C6" s="4">
        <v>142.36236600000001</v>
      </c>
      <c r="D6" s="4">
        <v>968</v>
      </c>
      <c r="E6" s="13">
        <v>2423.4099120000001</v>
      </c>
      <c r="F6" s="8">
        <f t="shared" si="1"/>
        <v>5.6950207951412778E-2</v>
      </c>
      <c r="G6" s="8">
        <f t="shared" si="2"/>
        <v>3.2703706258998252E-2</v>
      </c>
      <c r="H6" s="8">
        <f t="shared" si="3"/>
        <v>2.0433914256198362E-2</v>
      </c>
      <c r="I6" s="16">
        <f t="shared" si="4"/>
        <v>3.6695942822203127E-2</v>
      </c>
      <c r="J6" s="14">
        <f t="shared" si="5"/>
        <v>1.9348826118030613E-2</v>
      </c>
      <c r="K6" t="s">
        <v>28</v>
      </c>
    </row>
    <row r="7" spans="1:15">
      <c r="A7" s="3">
        <v>42917</v>
      </c>
      <c r="B7" s="4">
        <v>79.073265000000006</v>
      </c>
      <c r="C7" s="4">
        <v>147.01814300000001</v>
      </c>
      <c r="D7" s="4">
        <v>987.78002900000001</v>
      </c>
      <c r="E7" s="13">
        <v>2470.3000489999999</v>
      </c>
      <c r="F7" s="8">
        <f t="shared" si="1"/>
        <v>-2.4002992667622979E-2</v>
      </c>
      <c r="G7" s="8">
        <f t="shared" si="2"/>
        <v>0.10266932156801885</v>
      </c>
      <c r="H7" s="8">
        <f t="shared" si="3"/>
        <v>-7.2688784842804745E-3</v>
      </c>
      <c r="I7" s="16">
        <f t="shared" si="4"/>
        <v>2.3799150138705132E-2</v>
      </c>
      <c r="J7" s="14">
        <f t="shared" si="5"/>
        <v>5.4643281108568138E-4</v>
      </c>
      <c r="K7" t="s">
        <v>23</v>
      </c>
    </row>
    <row r="8" spans="1:15">
      <c r="A8" s="3">
        <v>42948</v>
      </c>
      <c r="B8" s="4">
        <v>77.175269999999998</v>
      </c>
      <c r="C8" s="4">
        <v>162.11239599999999</v>
      </c>
      <c r="D8" s="4">
        <v>980.59997599999997</v>
      </c>
      <c r="E8" s="13">
        <v>2471.6499020000001</v>
      </c>
      <c r="F8" s="8">
        <f t="shared" si="1"/>
        <v>7.1924205772133636E-3</v>
      </c>
      <c r="G8" s="8">
        <f t="shared" si="2"/>
        <v>-5.6553540791538161E-2</v>
      </c>
      <c r="H8" s="8">
        <f t="shared" si="3"/>
        <v>-1.9630838742749471E-2</v>
      </c>
      <c r="I8" s="16">
        <f t="shared" si="4"/>
        <v>-2.2997319652358086E-2</v>
      </c>
      <c r="J8" s="14">
        <f t="shared" si="5"/>
        <v>1.9302978533243684E-2</v>
      </c>
      <c r="K8" t="s">
        <v>24</v>
      </c>
    </row>
    <row r="9" spans="1:15">
      <c r="A9" s="3">
        <v>42979</v>
      </c>
      <c r="B9" s="4">
        <v>77.730346999999995</v>
      </c>
      <c r="C9" s="4">
        <v>152.944366</v>
      </c>
      <c r="D9" s="4">
        <v>961.34997599999997</v>
      </c>
      <c r="E9" s="13">
        <v>2519.360107</v>
      </c>
      <c r="F9" s="8">
        <f t="shared" si="1"/>
        <v>0.11735335492584396</v>
      </c>
      <c r="G9" s="8">
        <f t="shared" si="2"/>
        <v>9.6807639190841482E-2</v>
      </c>
      <c r="H9" s="8">
        <f t="shared" si="3"/>
        <v>0.14971660331117545</v>
      </c>
      <c r="I9" s="16">
        <f t="shared" si="4"/>
        <v>0.12129253247595362</v>
      </c>
      <c r="J9" s="14">
        <f t="shared" si="5"/>
        <v>2.2188135330349579E-2</v>
      </c>
    </row>
    <row r="10" spans="1:15" ht="21">
      <c r="A10" s="3">
        <v>43009</v>
      </c>
      <c r="B10" s="4">
        <v>86.852264000000005</v>
      </c>
      <c r="C10" s="4">
        <v>167.75054900000001</v>
      </c>
      <c r="D10" s="4">
        <v>1105.280029</v>
      </c>
      <c r="E10" s="13">
        <v>2575.26001</v>
      </c>
      <c r="F10" s="8">
        <f t="shared" si="1"/>
        <v>0.11361827021573091</v>
      </c>
      <c r="G10" s="8">
        <f t="shared" si="2"/>
        <v>1.6623343509892061E-2</v>
      </c>
      <c r="H10" s="8">
        <f t="shared" si="3"/>
        <v>6.4662320068030452E-2</v>
      </c>
      <c r="I10" s="16">
        <f t="shared" si="4"/>
        <v>6.4967977931217807E-2</v>
      </c>
      <c r="J10" s="14">
        <f t="shared" si="5"/>
        <v>3.7200430103366371E-3</v>
      </c>
      <c r="K10" s="20" t="s">
        <v>37</v>
      </c>
      <c r="L10" s="20"/>
      <c r="M10" s="20"/>
      <c r="N10" s="20"/>
      <c r="O10" s="20"/>
    </row>
    <row r="11" spans="1:15">
      <c r="A11" s="3">
        <v>43040</v>
      </c>
      <c r="B11" s="4">
        <v>96.720268000000004</v>
      </c>
      <c r="C11" s="4">
        <v>170.53912399999999</v>
      </c>
      <c r="D11" s="4">
        <v>1176.75</v>
      </c>
      <c r="E11" s="13">
        <v>2584.8400879999999</v>
      </c>
      <c r="F11" s="8">
        <f t="shared" si="1"/>
        <v>1.5632959164257037E-2</v>
      </c>
      <c r="G11" s="8">
        <f t="shared" si="2"/>
        <v>-1.1705777261996375E-2</v>
      </c>
      <c r="H11" s="8">
        <f t="shared" si="3"/>
        <v>-6.1865553431060235E-3</v>
      </c>
      <c r="I11" s="16">
        <f t="shared" si="4"/>
        <v>-7.5312448028178698E-4</v>
      </c>
      <c r="J11" s="14">
        <f t="shared" si="5"/>
        <v>3.4342557364422946E-2</v>
      </c>
    </row>
    <row r="12" spans="1:15">
      <c r="A12" s="3">
        <v>43070</v>
      </c>
      <c r="B12" s="4">
        <v>98.232292000000001</v>
      </c>
      <c r="C12" s="4">
        <v>168.54283100000001</v>
      </c>
      <c r="D12" s="4">
        <v>1169.469971</v>
      </c>
      <c r="E12" s="13">
        <v>2673.610107</v>
      </c>
      <c r="F12" s="8">
        <f t="shared" si="1"/>
        <v>8.5182843947080034E-2</v>
      </c>
      <c r="G12" s="8">
        <f t="shared" si="2"/>
        <v>-1.0636429857998597E-2</v>
      </c>
      <c r="H12" s="8">
        <f t="shared" si="3"/>
        <v>0.24063896549593403</v>
      </c>
      <c r="I12" s="16">
        <f t="shared" si="4"/>
        <v>0.10506179319500514</v>
      </c>
      <c r="J12" s="14">
        <f t="shared" si="5"/>
        <v>5.6178704444133053E-2</v>
      </c>
    </row>
    <row r="13" spans="1:15">
      <c r="A13" s="3">
        <v>43101</v>
      </c>
      <c r="B13" s="4">
        <v>106.599998</v>
      </c>
      <c r="C13" s="4">
        <v>166.750137</v>
      </c>
      <c r="D13" s="4">
        <v>1450.8900149999999</v>
      </c>
      <c r="E13" s="13">
        <v>2823.8100589999999</v>
      </c>
      <c r="F13" s="8">
        <f t="shared" si="1"/>
        <v>-0.14146342666910741</v>
      </c>
      <c r="G13" s="8">
        <f t="shared" si="2"/>
        <v>2.1740485886377524E-2</v>
      </c>
      <c r="H13" s="8">
        <f t="shared" si="3"/>
        <v>2.2076124770904853E-2</v>
      </c>
      <c r="I13" s="16">
        <f t="shared" si="4"/>
        <v>-3.2548938670608339E-2</v>
      </c>
      <c r="J13" s="14">
        <f t="shared" si="5"/>
        <v>-3.8947372061896871E-2</v>
      </c>
    </row>
    <row r="14" spans="1:15">
      <c r="A14" s="3">
        <v>43132</v>
      </c>
      <c r="B14" s="4">
        <v>91.519997000000004</v>
      </c>
      <c r="C14" s="4">
        <v>170.37536600000001</v>
      </c>
      <c r="D14" s="4">
        <v>1482.920044</v>
      </c>
      <c r="E14" s="13">
        <v>2713.830078</v>
      </c>
      <c r="F14" s="5" t="s">
        <v>8</v>
      </c>
      <c r="G14" s="5"/>
      <c r="H14" s="5"/>
      <c r="I14" s="17"/>
      <c r="J14" s="13"/>
    </row>
    <row r="15" spans="1:15">
      <c r="A15" s="3"/>
      <c r="E15" t="s">
        <v>8</v>
      </c>
    </row>
    <row r="16" spans="1:15">
      <c r="A16" s="3"/>
      <c r="I16" s="26" t="s">
        <v>30</v>
      </c>
    </row>
    <row r="17" spans="1:9">
      <c r="A17" s="3"/>
      <c r="I17" t="s">
        <v>31</v>
      </c>
    </row>
    <row r="18" spans="1:9">
      <c r="A18" s="3"/>
      <c r="E18"/>
      <c r="I18" t="s">
        <v>32</v>
      </c>
    </row>
    <row r="19" spans="1:9">
      <c r="A19" s="3"/>
      <c r="E19"/>
      <c r="I19" t="s">
        <v>33</v>
      </c>
    </row>
    <row r="20" spans="1:9">
      <c r="A20" s="3"/>
      <c r="E20"/>
      <c r="I20" t="s">
        <v>34</v>
      </c>
    </row>
    <row r="21" spans="1:9">
      <c r="A21" s="3"/>
      <c r="E21"/>
    </row>
    <row r="22" spans="1:9">
      <c r="A22" s="3"/>
      <c r="E22"/>
      <c r="I22" t="s">
        <v>35</v>
      </c>
    </row>
    <row r="23" spans="1:9">
      <c r="A23" s="3"/>
      <c r="E23"/>
      <c r="H23" t="s">
        <v>36</v>
      </c>
      <c r="I23" s="23">
        <f>SLOPE(H3:H13,J3:J13)</f>
        <v>1.8097082742490356</v>
      </c>
    </row>
    <row r="24" spans="1:9">
      <c r="E24"/>
    </row>
    <row r="25" spans="1:9">
      <c r="E25"/>
    </row>
    <row r="26" spans="1:9">
      <c r="E26"/>
    </row>
    <row r="27" spans="1:9">
      <c r="E27"/>
    </row>
    <row r="28" spans="1:9">
      <c r="E28"/>
    </row>
    <row r="29" spans="1:9">
      <c r="E29"/>
    </row>
    <row r="30" spans="1:9">
      <c r="E30"/>
    </row>
  </sheetData>
  <mergeCells count="4">
    <mergeCell ref="K10:O10"/>
    <mergeCell ref="F1:J1"/>
    <mergeCell ref="B1:E1"/>
    <mergeCell ref="K1:N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workbookViewId="0">
      <selection activeCell="F3" sqref="F3:F14"/>
    </sheetView>
  </sheetViews>
  <sheetFormatPr defaultRowHeight="15"/>
  <cols>
    <col min="1" max="1" width="13.42578125" customWidth="1"/>
  </cols>
  <sheetData>
    <row r="1" spans="1: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>
      <c r="A2" s="1">
        <v>42767</v>
      </c>
      <c r="B2" t="s">
        <v>7</v>
      </c>
      <c r="C2" t="s">
        <v>7</v>
      </c>
      <c r="D2" t="s">
        <v>7</v>
      </c>
      <c r="E2" t="s">
        <v>7</v>
      </c>
      <c r="F2" t="s">
        <v>7</v>
      </c>
      <c r="G2" t="s">
        <v>7</v>
      </c>
    </row>
    <row r="3" spans="1:7">
      <c r="A3" s="1">
        <v>42795</v>
      </c>
      <c r="B3">
        <v>70.970000999999996</v>
      </c>
      <c r="C3">
        <v>72.559997999999993</v>
      </c>
      <c r="D3">
        <v>69.330001999999993</v>
      </c>
      <c r="E3">
        <v>72.080001999999993</v>
      </c>
      <c r="F3">
        <v>70.263617999999994</v>
      </c>
      <c r="G3">
        <v>191103100</v>
      </c>
    </row>
    <row r="4" spans="1:7">
      <c r="A4" s="1">
        <v>42826</v>
      </c>
      <c r="B4">
        <v>72.080001999999993</v>
      </c>
      <c r="C4">
        <v>75.769997000000004</v>
      </c>
      <c r="D4">
        <v>71.379997000000003</v>
      </c>
      <c r="E4">
        <v>75.180000000000007</v>
      </c>
      <c r="F4">
        <v>73.824364000000003</v>
      </c>
      <c r="G4">
        <v>127414200</v>
      </c>
    </row>
    <row r="5" spans="1:7">
      <c r="A5" s="1">
        <v>42856</v>
      </c>
      <c r="B5">
        <v>75.089995999999999</v>
      </c>
      <c r="C5">
        <v>79.440002000000007</v>
      </c>
      <c r="D5">
        <v>74.959998999999996</v>
      </c>
      <c r="E5">
        <v>78.599997999999999</v>
      </c>
      <c r="F5">
        <v>77.182686000000004</v>
      </c>
      <c r="G5">
        <v>182345800</v>
      </c>
    </row>
    <row r="6" spans="1:7">
      <c r="A6" s="1">
        <v>42887</v>
      </c>
      <c r="B6">
        <v>78.639999000000003</v>
      </c>
      <c r="C6">
        <v>80.470000999999996</v>
      </c>
      <c r="D6">
        <v>73.290001000000004</v>
      </c>
      <c r="E6">
        <v>75.680000000000007</v>
      </c>
      <c r="F6">
        <v>74.812668000000002</v>
      </c>
      <c r="G6">
        <v>247495300</v>
      </c>
    </row>
    <row r="7" spans="1:7">
      <c r="A7" s="1">
        <v>42917</v>
      </c>
      <c r="B7">
        <v>75.839995999999999</v>
      </c>
      <c r="C7">
        <v>80.339995999999999</v>
      </c>
      <c r="D7">
        <v>73.129997000000003</v>
      </c>
      <c r="E7">
        <v>79.989998</v>
      </c>
      <c r="F7">
        <v>79.073265000000006</v>
      </c>
      <c r="G7">
        <v>143448100</v>
      </c>
    </row>
    <row r="8" spans="1:7">
      <c r="A8" s="1">
        <v>42948</v>
      </c>
      <c r="B8">
        <v>80.25</v>
      </c>
      <c r="C8">
        <v>81.989998</v>
      </c>
      <c r="D8">
        <v>77.5</v>
      </c>
      <c r="E8">
        <v>78.069999999999993</v>
      </c>
      <c r="F8">
        <v>77.175269999999998</v>
      </c>
      <c r="G8">
        <v>203621200</v>
      </c>
    </row>
    <row r="9" spans="1:7">
      <c r="A9" s="1">
        <v>42979</v>
      </c>
      <c r="B9">
        <v>78.309997999999993</v>
      </c>
      <c r="C9">
        <v>81.120002999999997</v>
      </c>
      <c r="D9">
        <v>77.730002999999996</v>
      </c>
      <c r="E9">
        <v>78.139999000000003</v>
      </c>
      <c r="F9">
        <v>77.730346999999995</v>
      </c>
      <c r="G9">
        <v>161153600</v>
      </c>
    </row>
    <row r="10" spans="1:7">
      <c r="A10" s="1">
        <v>43009</v>
      </c>
      <c r="B10">
        <v>77.900002000000001</v>
      </c>
      <c r="C10">
        <v>89.110000999999997</v>
      </c>
      <c r="D10">
        <v>77.5</v>
      </c>
      <c r="E10">
        <v>87.309997999999993</v>
      </c>
      <c r="F10">
        <v>86.852264000000005</v>
      </c>
      <c r="G10">
        <v>198775100</v>
      </c>
    </row>
    <row r="11" spans="1:7">
      <c r="A11" s="1">
        <v>43040</v>
      </c>
      <c r="B11">
        <v>87.07</v>
      </c>
      <c r="C11">
        <v>100.129997</v>
      </c>
      <c r="D11">
        <v>87</v>
      </c>
      <c r="E11">
        <v>97.230002999999996</v>
      </c>
      <c r="F11">
        <v>96.720268000000004</v>
      </c>
      <c r="G11">
        <v>222703100</v>
      </c>
    </row>
    <row r="12" spans="1:7">
      <c r="A12" s="1">
        <v>43070</v>
      </c>
      <c r="B12">
        <v>97.610000999999997</v>
      </c>
      <c r="C12">
        <v>99.910004000000001</v>
      </c>
      <c r="D12">
        <v>96.139999000000003</v>
      </c>
      <c r="E12">
        <v>98.75</v>
      </c>
      <c r="F12">
        <v>98.232292000000001</v>
      </c>
      <c r="G12">
        <v>166774100</v>
      </c>
    </row>
    <row r="13" spans="1:7">
      <c r="A13" s="1">
        <v>43101</v>
      </c>
      <c r="B13">
        <v>99.300003000000004</v>
      </c>
      <c r="C13">
        <v>109.980003</v>
      </c>
      <c r="D13">
        <v>98.519997000000004</v>
      </c>
      <c r="E13">
        <v>106.599998</v>
      </c>
      <c r="F13">
        <v>106.599998</v>
      </c>
      <c r="G13">
        <v>169694600</v>
      </c>
    </row>
    <row r="14" spans="1:7">
      <c r="A14" s="1">
        <v>43132</v>
      </c>
      <c r="B14">
        <v>105.959999</v>
      </c>
      <c r="C14">
        <v>106.55999799999999</v>
      </c>
      <c r="D14">
        <v>91.239998</v>
      </c>
      <c r="E14">
        <v>91.519997000000004</v>
      </c>
      <c r="F14">
        <v>91.519997000000004</v>
      </c>
      <c r="G14">
        <v>231729800</v>
      </c>
    </row>
    <row r="15" spans="1:7">
      <c r="A15" s="1">
        <v>43153</v>
      </c>
      <c r="B15">
        <v>91.43</v>
      </c>
      <c r="C15">
        <v>93.389999000000003</v>
      </c>
      <c r="D15">
        <v>91.349997999999999</v>
      </c>
      <c r="E15">
        <v>92.900002000000001</v>
      </c>
      <c r="F15">
        <v>92.900002000000001</v>
      </c>
      <c r="G15">
        <v>16650304</v>
      </c>
    </row>
    <row r="16" spans="1:7">
      <c r="A16" s="1"/>
    </row>
    <row r="17" spans="1:1">
      <c r="A17" s="1"/>
    </row>
    <row r="18" spans="1:1">
      <c r="A18" s="1"/>
    </row>
    <row r="19" spans="1:1">
      <c r="A19" s="1"/>
    </row>
    <row r="20" spans="1:1">
      <c r="A20" s="1"/>
    </row>
    <row r="21" spans="1:1">
      <c r="A21" s="1"/>
    </row>
    <row r="22" spans="1:1">
      <c r="A22" s="1"/>
    </row>
    <row r="23" spans="1:1">
      <c r="A23" s="1"/>
    </row>
    <row r="24" spans="1:1">
      <c r="A24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F3" sqref="F3:F14"/>
    </sheetView>
  </sheetViews>
  <sheetFormatPr defaultRowHeight="15"/>
  <cols>
    <col min="1" max="1" width="11.85546875" customWidth="1"/>
  </cols>
  <sheetData>
    <row r="1" spans="1: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>
      <c r="A2" s="1">
        <v>42767</v>
      </c>
      <c r="B2" t="s">
        <v>7</v>
      </c>
      <c r="C2" t="s">
        <v>7</v>
      </c>
      <c r="D2" t="s">
        <v>7</v>
      </c>
      <c r="E2" t="s">
        <v>7</v>
      </c>
      <c r="F2" t="s">
        <v>7</v>
      </c>
      <c r="G2" t="s">
        <v>7</v>
      </c>
    </row>
    <row r="3" spans="1:7">
      <c r="A3" s="1">
        <v>42795</v>
      </c>
      <c r="B3">
        <v>137.88999899999999</v>
      </c>
      <c r="C3">
        <v>144.5</v>
      </c>
      <c r="D3">
        <v>137.050003</v>
      </c>
      <c r="E3">
        <v>143.66000399999999</v>
      </c>
      <c r="F3">
        <v>141.422775</v>
      </c>
      <c r="G3">
        <v>561628400</v>
      </c>
    </row>
    <row r="4" spans="1:7">
      <c r="A4" s="1">
        <v>42826</v>
      </c>
      <c r="B4">
        <v>143.71000699999999</v>
      </c>
      <c r="C4">
        <v>145.46000699999999</v>
      </c>
      <c r="D4">
        <v>140.05999800000001</v>
      </c>
      <c r="E4">
        <v>143.64999399999999</v>
      </c>
      <c r="F4">
        <v>141.412903</v>
      </c>
      <c r="G4">
        <v>373304100</v>
      </c>
    </row>
    <row r="5" spans="1:7">
      <c r="A5" s="1">
        <v>42856</v>
      </c>
      <c r="B5">
        <v>145.10000600000001</v>
      </c>
      <c r="C5">
        <v>156.64999399999999</v>
      </c>
      <c r="D5">
        <v>144.270004</v>
      </c>
      <c r="E5">
        <v>152.759995</v>
      </c>
      <c r="F5">
        <v>150.38104200000001</v>
      </c>
      <c r="G5">
        <v>653755300</v>
      </c>
    </row>
    <row r="6" spans="1:7">
      <c r="A6" s="1">
        <v>42887</v>
      </c>
      <c r="B6">
        <v>153.16999799999999</v>
      </c>
      <c r="C6">
        <v>155.979996</v>
      </c>
      <c r="D6">
        <v>142.199997</v>
      </c>
      <c r="E6">
        <v>144.020004</v>
      </c>
      <c r="F6">
        <v>142.36236600000001</v>
      </c>
      <c r="G6">
        <v>684178100</v>
      </c>
    </row>
    <row r="7" spans="1:7">
      <c r="A7" s="1">
        <v>42917</v>
      </c>
      <c r="B7">
        <v>144.88000500000001</v>
      </c>
      <c r="C7">
        <v>153.990005</v>
      </c>
      <c r="D7">
        <v>142.41000399999999</v>
      </c>
      <c r="E7">
        <v>148.729996</v>
      </c>
      <c r="F7">
        <v>147.01814300000001</v>
      </c>
      <c r="G7">
        <v>421992400</v>
      </c>
    </row>
    <row r="8" spans="1:7">
      <c r="A8" s="1">
        <v>42948</v>
      </c>
      <c r="B8">
        <v>149.10000600000001</v>
      </c>
      <c r="C8">
        <v>164.520004</v>
      </c>
      <c r="D8">
        <v>148.41000399999999</v>
      </c>
      <c r="E8">
        <v>164</v>
      </c>
      <c r="F8">
        <v>162.11239599999999</v>
      </c>
      <c r="G8">
        <v>661069000</v>
      </c>
    </row>
    <row r="9" spans="1:7">
      <c r="A9" s="1">
        <v>42979</v>
      </c>
      <c r="B9">
        <v>164.800003</v>
      </c>
      <c r="C9">
        <v>164.94000199999999</v>
      </c>
      <c r="D9">
        <v>149.16000399999999</v>
      </c>
      <c r="E9">
        <v>154.11999499999999</v>
      </c>
      <c r="F9">
        <v>152.944366</v>
      </c>
      <c r="G9">
        <v>679879200</v>
      </c>
    </row>
    <row r="10" spans="1:7">
      <c r="A10" s="1">
        <v>43009</v>
      </c>
      <c r="B10">
        <v>154.259995</v>
      </c>
      <c r="C10">
        <v>169.64999399999999</v>
      </c>
      <c r="D10">
        <v>152.46000699999999</v>
      </c>
      <c r="E10">
        <v>169.03999300000001</v>
      </c>
      <c r="F10">
        <v>167.75054900000001</v>
      </c>
      <c r="G10">
        <v>504291300</v>
      </c>
    </row>
    <row r="11" spans="1:7">
      <c r="A11" s="1">
        <v>43040</v>
      </c>
      <c r="B11">
        <v>169.86999499999999</v>
      </c>
      <c r="C11">
        <v>176.240005</v>
      </c>
      <c r="D11">
        <v>165.279999</v>
      </c>
      <c r="E11">
        <v>171.85000600000001</v>
      </c>
      <c r="F11">
        <v>170.53912399999999</v>
      </c>
      <c r="G11">
        <v>600663400</v>
      </c>
    </row>
    <row r="12" spans="1:7">
      <c r="A12" s="1">
        <v>43070</v>
      </c>
      <c r="B12">
        <v>169.949997</v>
      </c>
      <c r="C12">
        <v>177.199997</v>
      </c>
      <c r="D12">
        <v>166.46000699999999</v>
      </c>
      <c r="E12">
        <v>169.229996</v>
      </c>
      <c r="F12">
        <v>168.54283100000001</v>
      </c>
      <c r="G12">
        <v>531183800</v>
      </c>
    </row>
    <row r="13" spans="1:7">
      <c r="A13" s="1">
        <v>43101</v>
      </c>
      <c r="B13">
        <v>170.16000399999999</v>
      </c>
      <c r="C13">
        <v>180.10000600000001</v>
      </c>
      <c r="D13">
        <v>164.699997</v>
      </c>
      <c r="E13">
        <v>167.429993</v>
      </c>
      <c r="F13">
        <v>166.750137</v>
      </c>
      <c r="G13">
        <v>659679400</v>
      </c>
    </row>
    <row r="14" spans="1:7">
      <c r="A14" s="1">
        <v>43132</v>
      </c>
      <c r="B14">
        <v>167.16999799999999</v>
      </c>
      <c r="C14">
        <v>174.820007</v>
      </c>
      <c r="D14">
        <v>150.240005</v>
      </c>
      <c r="E14">
        <v>171.070007</v>
      </c>
      <c r="F14">
        <v>170.37536600000001</v>
      </c>
      <c r="G14">
        <v>746837700</v>
      </c>
    </row>
    <row r="15" spans="1:7">
      <c r="A15" s="1">
        <v>43153</v>
      </c>
      <c r="B15">
        <v>171.800003</v>
      </c>
      <c r="C15">
        <v>173.949997</v>
      </c>
      <c r="D15">
        <v>171.71000699999999</v>
      </c>
      <c r="E15">
        <v>172.58299299999999</v>
      </c>
      <c r="F15">
        <v>172.58299299999999</v>
      </c>
      <c r="G15">
        <v>24931825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D7" sqref="D7"/>
    </sheetView>
  </sheetViews>
  <sheetFormatPr defaultRowHeight="15"/>
  <cols>
    <col min="1" max="1" width="11.140625" customWidth="1"/>
  </cols>
  <sheetData>
    <row r="1" spans="1: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>
      <c r="A2" s="1">
        <v>42767</v>
      </c>
      <c r="B2" t="s">
        <v>7</v>
      </c>
      <c r="C2" t="s">
        <v>7</v>
      </c>
      <c r="D2" t="s">
        <v>7</v>
      </c>
      <c r="E2" t="s">
        <v>7</v>
      </c>
      <c r="F2" t="s">
        <v>7</v>
      </c>
      <c r="G2" t="s">
        <v>7</v>
      </c>
    </row>
    <row r="3" spans="1:7">
      <c r="A3" s="1">
        <v>42795</v>
      </c>
      <c r="B3">
        <v>853.04998799999998</v>
      </c>
      <c r="C3">
        <v>890.34997599999997</v>
      </c>
      <c r="D3">
        <v>833.5</v>
      </c>
      <c r="E3">
        <v>886.53997800000002</v>
      </c>
      <c r="F3">
        <v>886.53997800000002</v>
      </c>
      <c r="G3">
        <v>60710700</v>
      </c>
    </row>
    <row r="4" spans="1:7">
      <c r="A4" s="1">
        <v>42826</v>
      </c>
      <c r="B4">
        <v>888</v>
      </c>
      <c r="C4">
        <v>949.59002699999996</v>
      </c>
      <c r="D4">
        <v>884.48999000000003</v>
      </c>
      <c r="E4">
        <v>924.98999000000003</v>
      </c>
      <c r="F4">
        <v>924.98999000000003</v>
      </c>
      <c r="G4">
        <v>73510800</v>
      </c>
    </row>
    <row r="5" spans="1:7">
      <c r="A5" s="1">
        <v>42856</v>
      </c>
      <c r="B5">
        <v>927.79998799999998</v>
      </c>
      <c r="C5">
        <v>1001.200012</v>
      </c>
      <c r="D5">
        <v>927.79998799999998</v>
      </c>
      <c r="E5">
        <v>994.61999500000002</v>
      </c>
      <c r="F5">
        <v>994.61999500000002</v>
      </c>
      <c r="G5">
        <v>76202000</v>
      </c>
    </row>
    <row r="6" spans="1:7">
      <c r="A6" s="1">
        <v>42887</v>
      </c>
      <c r="B6">
        <v>998.59002699999996</v>
      </c>
      <c r="C6">
        <v>1017</v>
      </c>
      <c r="D6">
        <v>927</v>
      </c>
      <c r="E6">
        <v>968</v>
      </c>
      <c r="F6">
        <v>968</v>
      </c>
      <c r="G6">
        <v>96120800</v>
      </c>
    </row>
    <row r="7" spans="1:7">
      <c r="A7" s="1">
        <v>42917</v>
      </c>
      <c r="B7">
        <v>972.78997800000002</v>
      </c>
      <c r="C7">
        <v>1083.3100589999999</v>
      </c>
      <c r="D7">
        <v>951</v>
      </c>
      <c r="E7">
        <v>987.78002900000001</v>
      </c>
      <c r="F7">
        <v>987.78002900000001</v>
      </c>
      <c r="G7">
        <v>78812400</v>
      </c>
    </row>
    <row r="8" spans="1:7">
      <c r="A8" s="1">
        <v>42948</v>
      </c>
      <c r="B8">
        <v>996.10998500000005</v>
      </c>
      <c r="C8">
        <v>1006.400024</v>
      </c>
      <c r="D8">
        <v>936.330017</v>
      </c>
      <c r="E8">
        <v>980.59997599999997</v>
      </c>
      <c r="F8">
        <v>980.59997599999997</v>
      </c>
      <c r="G8">
        <v>77261700</v>
      </c>
    </row>
    <row r="9" spans="1:7">
      <c r="A9" s="1">
        <v>42979</v>
      </c>
      <c r="B9">
        <v>984.20001200000002</v>
      </c>
      <c r="C9">
        <v>1000</v>
      </c>
      <c r="D9">
        <v>931.75</v>
      </c>
      <c r="E9">
        <v>961.34997599999997</v>
      </c>
      <c r="F9">
        <v>961.34997599999997</v>
      </c>
      <c r="G9">
        <v>59291800</v>
      </c>
    </row>
    <row r="10" spans="1:7">
      <c r="A10" s="1">
        <v>43009</v>
      </c>
      <c r="B10">
        <v>964</v>
      </c>
      <c r="C10">
        <v>1122.790039</v>
      </c>
      <c r="D10">
        <v>950.36999500000002</v>
      </c>
      <c r="E10">
        <v>1105.280029</v>
      </c>
      <c r="F10">
        <v>1105.280029</v>
      </c>
      <c r="G10">
        <v>83334100</v>
      </c>
    </row>
    <row r="11" spans="1:7">
      <c r="A11" s="1">
        <v>43040</v>
      </c>
      <c r="B11">
        <v>1105.400024</v>
      </c>
      <c r="C11">
        <v>1213.410034</v>
      </c>
      <c r="D11">
        <v>1086.869995</v>
      </c>
      <c r="E11">
        <v>1176.75</v>
      </c>
      <c r="F11">
        <v>1176.75</v>
      </c>
      <c r="G11">
        <v>77165000</v>
      </c>
    </row>
    <row r="12" spans="1:7">
      <c r="A12" s="1">
        <v>43070</v>
      </c>
      <c r="B12">
        <v>1172.0500489999999</v>
      </c>
      <c r="C12">
        <v>1194.780029</v>
      </c>
      <c r="D12">
        <v>1124.73999</v>
      </c>
      <c r="E12">
        <v>1169.469971</v>
      </c>
      <c r="F12">
        <v>1169.469971</v>
      </c>
      <c r="G12">
        <v>57760200</v>
      </c>
    </row>
    <row r="13" spans="1:7">
      <c r="A13" s="1">
        <v>43101</v>
      </c>
      <c r="B13">
        <v>1172</v>
      </c>
      <c r="C13">
        <v>1472.579956</v>
      </c>
      <c r="D13">
        <v>1170.51001</v>
      </c>
      <c r="E13">
        <v>1450.8900149999999</v>
      </c>
      <c r="F13">
        <v>1450.8900149999999</v>
      </c>
      <c r="G13">
        <v>96371200</v>
      </c>
    </row>
    <row r="14" spans="1:7">
      <c r="A14" s="1">
        <v>43132</v>
      </c>
      <c r="B14">
        <v>1445</v>
      </c>
      <c r="C14">
        <v>1503.48999</v>
      </c>
      <c r="D14">
        <v>1265.9300539999999</v>
      </c>
      <c r="E14">
        <v>1482.920044</v>
      </c>
      <c r="F14">
        <v>1482.920044</v>
      </c>
      <c r="G14">
        <v>114178000</v>
      </c>
    </row>
    <row r="15" spans="1:7">
      <c r="A15" s="1">
        <v>43153</v>
      </c>
      <c r="B15">
        <v>1495.3599850000001</v>
      </c>
      <c r="C15">
        <v>1502.540039</v>
      </c>
      <c r="D15">
        <v>1475.880005</v>
      </c>
      <c r="E15">
        <v>1481.579956</v>
      </c>
      <c r="F15">
        <v>1481.579956</v>
      </c>
      <c r="G15">
        <v>4039730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combined</vt:lpstr>
      <vt:lpstr>WMT  </vt:lpstr>
      <vt:lpstr>apple</vt:lpstr>
      <vt:lpstr>amazon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Maggie</dc:creator>
  <cp:lastModifiedBy>Maggie</cp:lastModifiedBy>
  <dcterms:created xsi:type="dcterms:W3CDTF">2018-02-22T20:20:51Z</dcterms:created>
  <dcterms:modified xsi:type="dcterms:W3CDTF">2018-03-01T23:01:10Z</dcterms:modified>
</cp:coreProperties>
</file>