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chapter13_price_final_dataset" sheetId="1" r:id="rId1"/>
  </sheets>
  <calcPr calcId="125725"/>
</workbook>
</file>

<file path=xl/calcChain.xml><?xml version="1.0" encoding="utf-8"?>
<calcChain xmlns="http://schemas.openxmlformats.org/spreadsheetml/2006/main">
  <c r="O75" i="1"/>
  <c r="P75"/>
  <c r="O76"/>
  <c r="P76"/>
  <c r="O77"/>
  <c r="P77"/>
  <c r="O78"/>
  <c r="P78"/>
  <c r="O79"/>
  <c r="P79"/>
  <c r="O80"/>
  <c r="P80"/>
  <c r="O81"/>
  <c r="P81"/>
  <c r="O82"/>
  <c r="P82"/>
  <c r="O83"/>
  <c r="P83"/>
  <c r="O84"/>
  <c r="P84"/>
  <c r="O85"/>
  <c r="P85"/>
  <c r="O86"/>
  <c r="P86"/>
  <c r="O87"/>
  <c r="P87"/>
  <c r="O88"/>
  <c r="P88"/>
  <c r="O89"/>
  <c r="P89"/>
  <c r="O90"/>
  <c r="P90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3"/>
  <c r="P74"/>
  <c r="O4"/>
  <c r="P4"/>
  <c r="O5"/>
  <c r="P5"/>
  <c r="O6"/>
  <c r="P6"/>
  <c r="O7"/>
  <c r="P7"/>
  <c r="O8"/>
  <c r="P8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71"/>
  <c r="P71"/>
  <c r="O72"/>
  <c r="P72"/>
  <c r="O73"/>
  <c r="P73"/>
  <c r="O74"/>
  <c r="P3"/>
  <c r="O3"/>
  <c r="L52"/>
  <c r="M52"/>
  <c r="L53"/>
  <c r="M53"/>
  <c r="L54"/>
  <c r="M54"/>
  <c r="L55"/>
  <c r="M55"/>
  <c r="L56"/>
  <c r="M56"/>
  <c r="L57"/>
  <c r="M57"/>
  <c r="L58"/>
  <c r="M58"/>
  <c r="L59"/>
  <c r="M59"/>
  <c r="L60"/>
  <c r="M60"/>
  <c r="L61"/>
  <c r="M61"/>
  <c r="L62"/>
  <c r="M62"/>
  <c r="L63"/>
  <c r="M63"/>
  <c r="L64"/>
  <c r="M64"/>
  <c r="L65"/>
  <c r="M65"/>
  <c r="L66"/>
  <c r="M66"/>
  <c r="L67"/>
  <c r="M67"/>
  <c r="L68"/>
  <c r="M68"/>
  <c r="L69"/>
  <c r="M69"/>
  <c r="L70"/>
  <c r="M70"/>
  <c r="L71"/>
  <c r="M71"/>
  <c r="L72"/>
  <c r="M72"/>
  <c r="L73"/>
  <c r="M73"/>
  <c r="L74"/>
  <c r="M74"/>
  <c r="L5"/>
  <c r="M5"/>
  <c r="L6"/>
  <c r="M6"/>
  <c r="L7"/>
  <c r="M7"/>
  <c r="L8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L50"/>
  <c r="M50"/>
  <c r="L51"/>
  <c r="M51"/>
  <c r="L4"/>
  <c r="M4"/>
  <c r="L3"/>
  <c r="M3"/>
  <c r="I3"/>
  <c r="J3"/>
  <c r="H3"/>
  <c r="I7"/>
  <c r="J7"/>
  <c r="H7"/>
  <c r="E3"/>
  <c r="F3"/>
  <c r="G3"/>
  <c r="E4"/>
  <c r="F4"/>
  <c r="G4"/>
  <c r="E5"/>
  <c r="F5"/>
  <c r="G5"/>
  <c r="E6"/>
  <c r="F6"/>
  <c r="G6"/>
  <c r="E7"/>
  <c r="F7"/>
  <c r="G7"/>
  <c r="E8"/>
  <c r="F8"/>
  <c r="G8"/>
  <c r="E9"/>
  <c r="F9"/>
  <c r="G9"/>
  <c r="E10"/>
  <c r="F10"/>
  <c r="G10"/>
  <c r="E11"/>
  <c r="F11"/>
  <c r="G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E50"/>
  <c r="F50"/>
  <c r="G50"/>
  <c r="E51"/>
  <c r="F51"/>
  <c r="G51"/>
  <c r="E52"/>
  <c r="F52"/>
  <c r="G52"/>
  <c r="E53"/>
  <c r="F53"/>
  <c r="G53"/>
  <c r="E54"/>
  <c r="F54"/>
  <c r="G54"/>
  <c r="E55"/>
  <c r="F55"/>
  <c r="G55"/>
  <c r="E56"/>
  <c r="F56"/>
  <c r="G56"/>
  <c r="E57"/>
  <c r="F57"/>
  <c r="G57"/>
  <c r="E58"/>
  <c r="F58"/>
  <c r="G58"/>
  <c r="E59"/>
  <c r="F59"/>
  <c r="G59"/>
  <c r="E60"/>
  <c r="F60"/>
  <c r="G60"/>
  <c r="F2"/>
  <c r="G2"/>
  <c r="E2"/>
</calcChain>
</file>

<file path=xl/sharedStrings.xml><?xml version="1.0" encoding="utf-8"?>
<sst xmlns="http://schemas.openxmlformats.org/spreadsheetml/2006/main" count="28" uniqueCount="26">
  <si>
    <t>Date</t>
  </si>
  <si>
    <t>price_amazon</t>
  </si>
  <si>
    <t>price_tesla</t>
  </si>
  <si>
    <t>price_walmart</t>
  </si>
  <si>
    <t>return_amazon</t>
  </si>
  <si>
    <t>return-tesla</t>
  </si>
  <si>
    <t>return-walmart</t>
  </si>
  <si>
    <t>risk_amazon</t>
  </si>
  <si>
    <t>risk_tesla</t>
  </si>
  <si>
    <t>risk_walmart</t>
  </si>
  <si>
    <t>risk: measured by standard deviation</t>
  </si>
  <si>
    <t>For Amazon's normal distribution</t>
  </si>
  <si>
    <t>X</t>
  </si>
  <si>
    <t>average_amazon</t>
  </si>
  <si>
    <t>average_tesla</t>
  </si>
  <si>
    <t>average_walmart</t>
  </si>
  <si>
    <t>RISK</t>
  </si>
  <si>
    <t>Average Return</t>
  </si>
  <si>
    <t>For Tesla's normal distribution</t>
  </si>
  <si>
    <t>For Walmart's normal distribution</t>
  </si>
  <si>
    <t>f(x)-Amazon</t>
  </si>
  <si>
    <t>F(x) -cumulative-amazon</t>
  </si>
  <si>
    <t>f(x)-tesla</t>
  </si>
  <si>
    <t>F(x) -cumulative-tesla</t>
  </si>
  <si>
    <t>f(x)-walmart</t>
  </si>
  <si>
    <t>F(x) -cumulative-walmart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</si>
</sst>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18" fillId="33" borderId="0" xfId="0" applyFont="1" applyFill="1" applyAlignment="1">
      <alignment horizontal="center"/>
    </xf>
    <xf numFmtId="0" fontId="19" fillId="36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19" fillId="38" borderId="0" xfId="0" applyFont="1" applyFill="1" applyAlignment="1">
      <alignment horizontal="center"/>
    </xf>
    <xf numFmtId="0" fontId="19" fillId="39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6" fillId="38" borderId="0" xfId="0" applyFont="1" applyFill="1" applyAlignment="1">
      <alignment horizontal="center"/>
    </xf>
    <xf numFmtId="0" fontId="16" fillId="39" borderId="0" xfId="0" applyFont="1" applyFill="1" applyAlignment="1">
      <alignment horizontal="center"/>
    </xf>
    <xf numFmtId="0" fontId="16" fillId="36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strRef>
              <c:f>chapter13_price_final_dataset!$L$2</c:f>
              <c:strCache>
                <c:ptCount val="1"/>
                <c:pt idx="0">
                  <c:v>f(x)-Amazon</c:v>
                </c:pt>
              </c:strCache>
            </c:strRef>
          </c:tx>
          <c:marker>
            <c:symbol val="none"/>
          </c:marker>
          <c:xVal>
            <c:numRef>
              <c:f>chapter13_price_final_dataset!$K$3:$K$74</c:f>
              <c:numCache>
                <c:formatCode>General</c:formatCode>
                <c:ptCount val="72"/>
                <c:pt idx="0">
                  <c:v>-0.4</c:v>
                </c:pt>
                <c:pt idx="1">
                  <c:v>-0.39</c:v>
                </c:pt>
                <c:pt idx="2">
                  <c:v>-0.38</c:v>
                </c:pt>
                <c:pt idx="3">
                  <c:v>-0.37</c:v>
                </c:pt>
                <c:pt idx="4">
                  <c:v>-0.36</c:v>
                </c:pt>
                <c:pt idx="5">
                  <c:v>-0.35</c:v>
                </c:pt>
                <c:pt idx="6">
                  <c:v>-0.34</c:v>
                </c:pt>
                <c:pt idx="7">
                  <c:v>-0.33</c:v>
                </c:pt>
                <c:pt idx="8">
                  <c:v>-0.32</c:v>
                </c:pt>
                <c:pt idx="9">
                  <c:v>-0.31</c:v>
                </c:pt>
                <c:pt idx="10">
                  <c:v>-0.3</c:v>
                </c:pt>
                <c:pt idx="11">
                  <c:v>-0.28999999999999998</c:v>
                </c:pt>
                <c:pt idx="12">
                  <c:v>-0.28000000000000003</c:v>
                </c:pt>
                <c:pt idx="13">
                  <c:v>-0.27</c:v>
                </c:pt>
                <c:pt idx="14">
                  <c:v>-0.26</c:v>
                </c:pt>
                <c:pt idx="15">
                  <c:v>-0.25</c:v>
                </c:pt>
                <c:pt idx="16">
                  <c:v>-0.24</c:v>
                </c:pt>
                <c:pt idx="17">
                  <c:v>-0.23</c:v>
                </c:pt>
                <c:pt idx="18">
                  <c:v>-0.22</c:v>
                </c:pt>
                <c:pt idx="19">
                  <c:v>-0.21</c:v>
                </c:pt>
                <c:pt idx="20">
                  <c:v>-0.2</c:v>
                </c:pt>
                <c:pt idx="21">
                  <c:v>-0.19</c:v>
                </c:pt>
                <c:pt idx="22">
                  <c:v>-0.18</c:v>
                </c:pt>
                <c:pt idx="23">
                  <c:v>-0.17</c:v>
                </c:pt>
                <c:pt idx="24">
                  <c:v>-0.16</c:v>
                </c:pt>
                <c:pt idx="25">
                  <c:v>-0.15</c:v>
                </c:pt>
                <c:pt idx="26">
                  <c:v>-0.14000000000000001</c:v>
                </c:pt>
                <c:pt idx="27">
                  <c:v>-0.13</c:v>
                </c:pt>
                <c:pt idx="28">
                  <c:v>-0.12</c:v>
                </c:pt>
                <c:pt idx="29">
                  <c:v>-0.11</c:v>
                </c:pt>
                <c:pt idx="30">
                  <c:v>-0.1</c:v>
                </c:pt>
                <c:pt idx="31">
                  <c:v>-0.09</c:v>
                </c:pt>
                <c:pt idx="32">
                  <c:v>-0.08</c:v>
                </c:pt>
                <c:pt idx="33">
                  <c:v>-7.0000000000000007E-2</c:v>
                </c:pt>
                <c:pt idx="34">
                  <c:v>-0.06</c:v>
                </c:pt>
                <c:pt idx="35">
                  <c:v>-0.05</c:v>
                </c:pt>
                <c:pt idx="36">
                  <c:v>-0.04</c:v>
                </c:pt>
                <c:pt idx="37">
                  <c:v>-0.03</c:v>
                </c:pt>
                <c:pt idx="38">
                  <c:v>-0.02</c:v>
                </c:pt>
                <c:pt idx="39">
                  <c:v>-0.01</c:v>
                </c:pt>
                <c:pt idx="40">
                  <c:v>0</c:v>
                </c:pt>
                <c:pt idx="41">
                  <c:v>9.9999999999999499E-3</c:v>
                </c:pt>
                <c:pt idx="42">
                  <c:v>0.02</c:v>
                </c:pt>
                <c:pt idx="43">
                  <c:v>2.5999999999999999E-2</c:v>
                </c:pt>
                <c:pt idx="44">
                  <c:v>0.04</c:v>
                </c:pt>
                <c:pt idx="45">
                  <c:v>0.05</c:v>
                </c:pt>
                <c:pt idx="46">
                  <c:v>0.06</c:v>
                </c:pt>
                <c:pt idx="47">
                  <c:v>7.0000000000000007E-2</c:v>
                </c:pt>
                <c:pt idx="48">
                  <c:v>0.08</c:v>
                </c:pt>
                <c:pt idx="49">
                  <c:v>0.09</c:v>
                </c:pt>
                <c:pt idx="50">
                  <c:v>0.1</c:v>
                </c:pt>
                <c:pt idx="51">
                  <c:v>0.11</c:v>
                </c:pt>
                <c:pt idx="52">
                  <c:v>0.12</c:v>
                </c:pt>
                <c:pt idx="53">
                  <c:v>0.13</c:v>
                </c:pt>
                <c:pt idx="54">
                  <c:v>0.14000000000000001</c:v>
                </c:pt>
                <c:pt idx="55">
                  <c:v>0.15</c:v>
                </c:pt>
                <c:pt idx="56">
                  <c:v>0.16</c:v>
                </c:pt>
                <c:pt idx="57">
                  <c:v>0.17000000000000101</c:v>
                </c:pt>
                <c:pt idx="58">
                  <c:v>0.18000000000000099</c:v>
                </c:pt>
                <c:pt idx="59">
                  <c:v>0.190000000000001</c:v>
                </c:pt>
                <c:pt idx="60">
                  <c:v>0.20000000000000101</c:v>
                </c:pt>
                <c:pt idx="61">
                  <c:v>0.21000000000000099</c:v>
                </c:pt>
                <c:pt idx="62">
                  <c:v>0.220000000000001</c:v>
                </c:pt>
                <c:pt idx="63">
                  <c:v>0.23000000000000101</c:v>
                </c:pt>
                <c:pt idx="64">
                  <c:v>0.24000000000000099</c:v>
                </c:pt>
                <c:pt idx="65">
                  <c:v>0.250000000000001</c:v>
                </c:pt>
                <c:pt idx="66">
                  <c:v>0.26000000000000101</c:v>
                </c:pt>
                <c:pt idx="67">
                  <c:v>0.27000000000000102</c:v>
                </c:pt>
                <c:pt idx="68">
                  <c:v>0.28000000000000103</c:v>
                </c:pt>
                <c:pt idx="69">
                  <c:v>0.29000000000000098</c:v>
                </c:pt>
                <c:pt idx="70">
                  <c:v>0.30000000000000099</c:v>
                </c:pt>
                <c:pt idx="71">
                  <c:v>0.310000000000001</c:v>
                </c:pt>
              </c:numCache>
            </c:numRef>
          </c:xVal>
          <c:yVal>
            <c:numRef>
              <c:f>chapter13_price_final_dataset!$L$3:$L$74</c:f>
              <c:numCache>
                <c:formatCode>General</c:formatCode>
                <c:ptCount val="72"/>
                <c:pt idx="0">
                  <c:v>4.5073264696367183E-6</c:v>
                </c:pt>
                <c:pt idx="1">
                  <c:v>8.5973091140019504E-6</c:v>
                </c:pt>
                <c:pt idx="2">
                  <c:v>1.6148782640591066E-5</c:v>
                </c:pt>
                <c:pt idx="3">
                  <c:v>2.9871068435044953E-5</c:v>
                </c:pt>
                <c:pt idx="4">
                  <c:v>5.4412094702593119E-5</c:v>
                </c:pt>
                <c:pt idx="5">
                  <c:v>9.7605401974790447E-5</c:v>
                </c:pt>
                <c:pt idx="6">
                  <c:v>1.7241934231409151E-4</c:v>
                </c:pt>
                <c:pt idx="7">
                  <c:v>2.9993823714385254E-4</c:v>
                </c:pt>
                <c:pt idx="8">
                  <c:v>5.1382047437927979E-4</c:v>
                </c:pt>
                <c:pt idx="9">
                  <c:v>8.6681156603261541E-4</c:v>
                </c:pt>
                <c:pt idx="10">
                  <c:v>1.4400305644704601E-3</c:v>
                </c:pt>
                <c:pt idx="11">
                  <c:v>2.3558760829014741E-3</c:v>
                </c:pt>
                <c:pt idx="12">
                  <c:v>3.7954816581436731E-3</c:v>
                </c:pt>
                <c:pt idx="13">
                  <c:v>6.0216439320408301E-3</c:v>
                </c:pt>
                <c:pt idx="14">
                  <c:v>9.4079925903696581E-3</c:v>
                </c:pt>
                <c:pt idx="15">
                  <c:v>1.4474800359555517E-2</c:v>
                </c:pt>
                <c:pt idx="16">
                  <c:v>2.1931175943450509E-2</c:v>
                </c:pt>
                <c:pt idx="17">
                  <c:v>3.2722386970253578E-2</c:v>
                </c:pt>
                <c:pt idx="18">
                  <c:v>4.807970054712836E-2</c:v>
                </c:pt>
                <c:pt idx="19">
                  <c:v>6.9568438042069275E-2</c:v>
                </c:pt>
                <c:pt idx="20">
                  <c:v>9.9128029189161193E-2</c:v>
                </c:pt>
                <c:pt idx="21">
                  <c:v>0.1390959265345024</c:v>
                </c:pt>
                <c:pt idx="22">
                  <c:v>0.19220561566811728</c:v>
                </c:pt>
                <c:pt idx="23">
                  <c:v>0.26154803017220762</c:v>
                </c:pt>
                <c:pt idx="24">
                  <c:v>0.35048590353383141</c:v>
                </c:pt>
                <c:pt idx="25">
                  <c:v>0.46251239711942504</c:v>
                </c:pt>
                <c:pt idx="26">
                  <c:v>0.60104905857300384</c:v>
                </c:pt>
                <c:pt idx="27">
                  <c:v>0.76918389973255663</c:v>
                </c:pt>
                <c:pt idx="28">
                  <c:v>0.96935793511923352</c:v>
                </c:pt>
                <c:pt idx="29">
                  <c:v>1.2030173063091518</c:v>
                </c:pt>
                <c:pt idx="30">
                  <c:v>1.4702571529967194</c:v>
                </c:pt>
                <c:pt idx="31">
                  <c:v>1.7694913647728292</c:v>
                </c:pt>
                <c:pt idx="32">
                  <c:v>2.0971877626308708</c:v>
                </c:pt>
                <c:pt idx="33">
                  <c:v>2.4477096657977597</c:v>
                </c:pt>
                <c:pt idx="34">
                  <c:v>2.8133010706150827</c:v>
                </c:pt>
                <c:pt idx="35">
                  <c:v>3.1842432787914903</c:v>
                </c:pt>
                <c:pt idx="36">
                  <c:v>3.5491960602904786</c:v>
                </c:pt>
                <c:pt idx="37">
                  <c:v>3.8957175463392191</c:v>
                </c:pt>
                <c:pt idx="38">
                  <c:v>4.2109361155049125</c:v>
                </c:pt>
                <c:pt idx="39">
                  <c:v>4.4823272913810657</c:v>
                </c:pt>
                <c:pt idx="40">
                  <c:v>4.6985320908686496</c:v>
                </c:pt>
                <c:pt idx="41">
                  <c:v>4.8501430824739789</c:v>
                </c:pt>
                <c:pt idx="42">
                  <c:v>4.9303826312127628</c:v>
                </c:pt>
                <c:pt idx="43">
                  <c:v>4.9426112702442113</c:v>
                </c:pt>
                <c:pt idx="44">
                  <c:v>4.8655723504899715</c:v>
                </c:pt>
                <c:pt idx="45">
                  <c:v>4.7234701033843347</c:v>
                </c:pt>
                <c:pt idx="46">
                  <c:v>4.5156692818522624</c:v>
                </c:pt>
                <c:pt idx="47">
                  <c:v>4.2512515666633464</c:v>
                </c:pt>
                <c:pt idx="48">
                  <c:v>3.941351817075506</c:v>
                </c:pt>
                <c:pt idx="49">
                  <c:v>3.5983824650593395</c:v>
                </c:pt>
                <c:pt idx="50">
                  <c:v>3.2352151018333082</c:v>
                </c:pt>
                <c:pt idx="51">
                  <c:v>2.8643937751895296</c:v>
                </c:pt>
                <c:pt idx="52">
                  <c:v>2.4974453982946261</c:v>
                </c:pt>
                <c:pt idx="53">
                  <c:v>2.1443368229488438</c:v>
                </c:pt>
                <c:pt idx="54">
                  <c:v>1.8131082145237083</c:v>
                </c:pt>
                <c:pt idx="55">
                  <c:v>1.5096913555735438</c:v>
                </c:pt>
                <c:pt idx="56">
                  <c:v>1.2379021913990294</c:v>
                </c:pt>
                <c:pt idx="57">
                  <c:v>0.99958151415277585</c:v>
                </c:pt>
                <c:pt idx="58">
                  <c:v>0.79484751473722515</c:v>
                </c:pt>
                <c:pt idx="59">
                  <c:v>0.62241943659668864</c:v>
                </c:pt>
                <c:pt idx="60">
                  <c:v>0.47997231990968936</c:v>
                </c:pt>
                <c:pt idx="61">
                  <c:v>0.36448776870588362</c:v>
                </c:pt>
                <c:pt idx="62">
                  <c:v>0.27257338436171086</c:v>
                </c:pt>
                <c:pt idx="63">
                  <c:v>0.200732482067291</c:v>
                </c:pt>
                <c:pt idx="64">
                  <c:v>0.14557459265178826</c:v>
                </c:pt>
                <c:pt idx="65">
                  <c:v>0.10396501798631184</c:v>
                </c:pt>
                <c:pt idx="66">
                  <c:v>7.3117713720750127E-2</c:v>
                </c:pt>
                <c:pt idx="67">
                  <c:v>5.0639766451009295E-2</c:v>
                </c:pt>
                <c:pt idx="68">
                  <c:v>3.4537786902189845E-2</c:v>
                </c:pt>
                <c:pt idx="69">
                  <c:v>2.319695808617139E-2</c:v>
                </c:pt>
                <c:pt idx="70">
                  <c:v>1.534268224427706E-2</c:v>
                </c:pt>
                <c:pt idx="71">
                  <c:v>9.9932157594701653E-3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chapter13_price_final_dataset!$O$2</c:f>
              <c:strCache>
                <c:ptCount val="1"/>
                <c:pt idx="0">
                  <c:v>f(x)-tesla</c:v>
                </c:pt>
              </c:strCache>
            </c:strRef>
          </c:tx>
          <c:marker>
            <c:symbol val="none"/>
          </c:marker>
          <c:xVal>
            <c:numRef>
              <c:f>chapter13_price_final_dataset!$K$3:$K$74</c:f>
              <c:numCache>
                <c:formatCode>General</c:formatCode>
                <c:ptCount val="72"/>
                <c:pt idx="0">
                  <c:v>-0.4</c:v>
                </c:pt>
                <c:pt idx="1">
                  <c:v>-0.39</c:v>
                </c:pt>
                <c:pt idx="2">
                  <c:v>-0.38</c:v>
                </c:pt>
                <c:pt idx="3">
                  <c:v>-0.37</c:v>
                </c:pt>
                <c:pt idx="4">
                  <c:v>-0.36</c:v>
                </c:pt>
                <c:pt idx="5">
                  <c:v>-0.35</c:v>
                </c:pt>
                <c:pt idx="6">
                  <c:v>-0.34</c:v>
                </c:pt>
                <c:pt idx="7">
                  <c:v>-0.33</c:v>
                </c:pt>
                <c:pt idx="8">
                  <c:v>-0.32</c:v>
                </c:pt>
                <c:pt idx="9">
                  <c:v>-0.31</c:v>
                </c:pt>
                <c:pt idx="10">
                  <c:v>-0.3</c:v>
                </c:pt>
                <c:pt idx="11">
                  <c:v>-0.28999999999999998</c:v>
                </c:pt>
                <c:pt idx="12">
                  <c:v>-0.28000000000000003</c:v>
                </c:pt>
                <c:pt idx="13">
                  <c:v>-0.27</c:v>
                </c:pt>
                <c:pt idx="14">
                  <c:v>-0.26</c:v>
                </c:pt>
                <c:pt idx="15">
                  <c:v>-0.25</c:v>
                </c:pt>
                <c:pt idx="16">
                  <c:v>-0.24</c:v>
                </c:pt>
                <c:pt idx="17">
                  <c:v>-0.23</c:v>
                </c:pt>
                <c:pt idx="18">
                  <c:v>-0.22</c:v>
                </c:pt>
                <c:pt idx="19">
                  <c:v>-0.21</c:v>
                </c:pt>
                <c:pt idx="20">
                  <c:v>-0.2</c:v>
                </c:pt>
                <c:pt idx="21">
                  <c:v>-0.19</c:v>
                </c:pt>
                <c:pt idx="22">
                  <c:v>-0.18</c:v>
                </c:pt>
                <c:pt idx="23">
                  <c:v>-0.17</c:v>
                </c:pt>
                <c:pt idx="24">
                  <c:v>-0.16</c:v>
                </c:pt>
                <c:pt idx="25">
                  <c:v>-0.15</c:v>
                </c:pt>
                <c:pt idx="26">
                  <c:v>-0.14000000000000001</c:v>
                </c:pt>
                <c:pt idx="27">
                  <c:v>-0.13</c:v>
                </c:pt>
                <c:pt idx="28">
                  <c:v>-0.12</c:v>
                </c:pt>
                <c:pt idx="29">
                  <c:v>-0.11</c:v>
                </c:pt>
                <c:pt idx="30">
                  <c:v>-0.1</c:v>
                </c:pt>
                <c:pt idx="31">
                  <c:v>-0.09</c:v>
                </c:pt>
                <c:pt idx="32">
                  <c:v>-0.08</c:v>
                </c:pt>
                <c:pt idx="33">
                  <c:v>-7.0000000000000007E-2</c:v>
                </c:pt>
                <c:pt idx="34">
                  <c:v>-0.06</c:v>
                </c:pt>
                <c:pt idx="35">
                  <c:v>-0.05</c:v>
                </c:pt>
                <c:pt idx="36">
                  <c:v>-0.04</c:v>
                </c:pt>
                <c:pt idx="37">
                  <c:v>-0.03</c:v>
                </c:pt>
                <c:pt idx="38">
                  <c:v>-0.02</c:v>
                </c:pt>
                <c:pt idx="39">
                  <c:v>-0.01</c:v>
                </c:pt>
                <c:pt idx="40">
                  <c:v>0</c:v>
                </c:pt>
                <c:pt idx="41">
                  <c:v>9.9999999999999499E-3</c:v>
                </c:pt>
                <c:pt idx="42">
                  <c:v>0.02</c:v>
                </c:pt>
                <c:pt idx="43">
                  <c:v>2.5999999999999999E-2</c:v>
                </c:pt>
                <c:pt idx="44">
                  <c:v>0.04</c:v>
                </c:pt>
                <c:pt idx="45">
                  <c:v>0.05</c:v>
                </c:pt>
                <c:pt idx="46">
                  <c:v>0.06</c:v>
                </c:pt>
                <c:pt idx="47">
                  <c:v>7.0000000000000007E-2</c:v>
                </c:pt>
                <c:pt idx="48">
                  <c:v>0.08</c:v>
                </c:pt>
                <c:pt idx="49">
                  <c:v>0.09</c:v>
                </c:pt>
                <c:pt idx="50">
                  <c:v>0.1</c:v>
                </c:pt>
                <c:pt idx="51">
                  <c:v>0.11</c:v>
                </c:pt>
                <c:pt idx="52">
                  <c:v>0.12</c:v>
                </c:pt>
                <c:pt idx="53">
                  <c:v>0.13</c:v>
                </c:pt>
                <c:pt idx="54">
                  <c:v>0.14000000000000001</c:v>
                </c:pt>
                <c:pt idx="55">
                  <c:v>0.15</c:v>
                </c:pt>
                <c:pt idx="56">
                  <c:v>0.16</c:v>
                </c:pt>
                <c:pt idx="57">
                  <c:v>0.17000000000000101</c:v>
                </c:pt>
                <c:pt idx="58">
                  <c:v>0.18000000000000099</c:v>
                </c:pt>
                <c:pt idx="59">
                  <c:v>0.190000000000001</c:v>
                </c:pt>
                <c:pt idx="60">
                  <c:v>0.20000000000000101</c:v>
                </c:pt>
                <c:pt idx="61">
                  <c:v>0.21000000000000099</c:v>
                </c:pt>
                <c:pt idx="62">
                  <c:v>0.220000000000001</c:v>
                </c:pt>
                <c:pt idx="63">
                  <c:v>0.23000000000000101</c:v>
                </c:pt>
                <c:pt idx="64">
                  <c:v>0.24000000000000099</c:v>
                </c:pt>
                <c:pt idx="65">
                  <c:v>0.250000000000001</c:v>
                </c:pt>
                <c:pt idx="66">
                  <c:v>0.26000000000000101</c:v>
                </c:pt>
                <c:pt idx="67">
                  <c:v>0.27000000000000102</c:v>
                </c:pt>
                <c:pt idx="68">
                  <c:v>0.28000000000000103</c:v>
                </c:pt>
                <c:pt idx="69">
                  <c:v>0.29000000000000098</c:v>
                </c:pt>
                <c:pt idx="70">
                  <c:v>0.30000000000000099</c:v>
                </c:pt>
                <c:pt idx="71">
                  <c:v>0.310000000000001</c:v>
                </c:pt>
              </c:numCache>
            </c:numRef>
          </c:xVal>
          <c:yVal>
            <c:numRef>
              <c:f>chapter13_price_final_dataset!$O$3:$O$74</c:f>
              <c:numCache>
                <c:formatCode>General</c:formatCode>
                <c:ptCount val="72"/>
                <c:pt idx="0">
                  <c:v>6.6255888047812794E-2</c:v>
                </c:pt>
                <c:pt idx="1">
                  <c:v>7.7574183166004673E-2</c:v>
                </c:pt>
                <c:pt idx="2">
                  <c:v>9.0503894215527902E-2</c:v>
                </c:pt>
                <c:pt idx="3">
                  <c:v>0.10521426967905952</c:v>
                </c:pt>
                <c:pt idx="4">
                  <c:v>0.12188193675269152</c:v>
                </c:pt>
                <c:pt idx="5">
                  <c:v>0.14068939812965969</c:v>
                </c:pt>
                <c:pt idx="6">
                  <c:v>0.1618231757977476</c:v>
                </c:pt>
                <c:pt idx="7">
                  <c:v>0.18547158848685025</c:v>
                </c:pt>
                <c:pt idx="8">
                  <c:v>0.21182215707764482</c:v>
                </c:pt>
                <c:pt idx="9">
                  <c:v>0.24105864131096183</c:v>
                </c:pt>
                <c:pt idx="10">
                  <c:v>0.2733577214175541</c:v>
                </c:pt>
                <c:pt idx="11">
                  <c:v>0.30888534965406672</c:v>
                </c:pt>
                <c:pt idx="12">
                  <c:v>0.34779280895242121</c:v>
                </c:pt>
                <c:pt idx="13">
                  <c:v>0.39021252867095979</c:v>
                </c:pt>
                <c:pt idx="14">
                  <c:v>0.43625372041914479</c:v>
                </c:pt>
                <c:pt idx="15">
                  <c:v>0.48599790970067447</c:v>
                </c:pt>
                <c:pt idx="16">
                  <c:v>0.53949445122424955</c:v>
                </c:pt>
                <c:pt idx="17">
                  <c:v>0.5967561266761322</c:v>
                </c:pt>
                <c:pt idx="18">
                  <c:v>0.65775493302700216</c:v>
                </c:pt>
                <c:pt idx="19">
                  <c:v>0.72241817655290508</c:v>
                </c:pt>
                <c:pt idx="20">
                  <c:v>0.79062499220543958</c:v>
                </c:pt>
                <c:pt idx="21">
                  <c:v>0.86220340933463491</c:v>
                </c:pt>
                <c:pt idx="22">
                  <c:v>0.93692808268288175</c:v>
                </c:pt>
                <c:pt idx="23">
                  <c:v>1.0145188017540085</c:v>
                </c:pt>
                <c:pt idx="24">
                  <c:v>1.0946398819534322</c:v>
                </c:pt>
                <c:pt idx="25">
                  <c:v>1.1769005272567725</c:v>
                </c:pt>
                <c:pt idx="26">
                  <c:v>1.2608562367006531</c:v>
                </c:pt>
                <c:pt idx="27">
                  <c:v>1.346011305955646</c:v>
                </c:pt>
                <c:pt idx="28">
                  <c:v>1.4318224510447928</c:v>
                </c:pt>
                <c:pt idx="29">
                  <c:v>1.5177035544671629</c:v>
                </c:pt>
                <c:pt idx="30">
                  <c:v>1.6030315052669502</c:v>
                </c:pt>
                <c:pt idx="31">
                  <c:v>1.687153074766262</c:v>
                </c:pt>
                <c:pt idx="32">
                  <c:v>1.7693927396605775</c:v>
                </c:pt>
                <c:pt idx="33">
                  <c:v>1.8490613349311622</c:v>
                </c:pt>
                <c:pt idx="34">
                  <c:v>1.9254653915597413</c:v>
                </c:pt>
                <c:pt idx="35">
                  <c:v>1.997916989330486</c:v>
                </c:pt>
                <c:pt idx="36">
                  <c:v>2.0657439340173469</c:v>
                </c:pt>
                <c:pt idx="37">
                  <c:v>2.1283000518373858</c:v>
                </c:pt>
                <c:pt idx="38">
                  <c:v>2.1849753829327292</c:v>
                </c:pt>
                <c:pt idx="39">
                  <c:v>2.2352060503941273</c:v>
                </c:pt>
                <c:pt idx="40">
                  <c:v>2.2784835823370644</c:v>
                </c:pt>
                <c:pt idx="41">
                  <c:v>2.3143634719549189</c:v>
                </c:pt>
                <c:pt idx="42">
                  <c:v>2.3424727742456959</c:v>
                </c:pt>
                <c:pt idx="43">
                  <c:v>2.3554823729286243</c:v>
                </c:pt>
                <c:pt idx="44">
                  <c:v>2.374283056675079</c:v>
                </c:pt>
                <c:pt idx="45">
                  <c:v>2.377647393332269</c:v>
                </c:pt>
                <c:pt idx="46">
                  <c:v>2.3725737864175587</c:v>
                </c:pt>
                <c:pt idx="47">
                  <c:v>2.3591161835028132</c:v>
                </c:pt>
                <c:pt idx="48">
                  <c:v>2.3374173063296944</c:v>
                </c:pt>
                <c:pt idx="49">
                  <c:v>2.3077061311165301</c:v>
                </c:pt>
                <c:pt idx="50">
                  <c:v>2.27029386628598</c:v>
                </c:pt>
                <c:pt idx="51">
                  <c:v>2.2255685264142322</c:v>
                </c:pt>
                <c:pt idx="52">
                  <c:v>2.1739882346823922</c:v>
                </c:pt>
                <c:pt idx="53">
                  <c:v>2.1160734154497085</c:v>
                </c:pt>
                <c:pt idx="54">
                  <c:v>2.0523980628999801</c:v>
                </c:pt>
                <c:pt idx="55">
                  <c:v>1.9835802903601638</c:v>
                </c:pt>
                <c:pt idx="56">
                  <c:v>1.9102723773887995</c:v>
                </c:pt>
                <c:pt idx="57">
                  <c:v>1.8331505378418902</c:v>
                </c:pt>
                <c:pt idx="58">
                  <c:v>1.7529046318345802</c:v>
                </c:pt>
                <c:pt idx="59">
                  <c:v>1.670228038040241</c:v>
                </c:pt>
                <c:pt idx="60">
                  <c:v>1.5858078905247386</c:v>
                </c:pt>
                <c:pt idx="61">
                  <c:v>1.5003158669059591</c:v>
                </c:pt>
                <c:pt idx="62">
                  <c:v>1.4143996928163278</c:v>
                </c:pt>
                <c:pt idx="63">
                  <c:v>1.328675502305932</c:v>
                </c:pt>
                <c:pt idx="64">
                  <c:v>1.243721165913757</c:v>
                </c:pt>
                <c:pt idx="65">
                  <c:v>1.1600706686523659</c:v>
                </c:pt>
                <c:pt idx="66">
                  <c:v>1.0782095900951851</c:v>
                </c:pt>
                <c:pt idx="67">
                  <c:v>0.99857170908632753</c:v>
                </c:pt>
                <c:pt idx="68">
                  <c:v>0.92153672720011637</c:v>
                </c:pt>
                <c:pt idx="69">
                  <c:v>0.84742907875042273</c:v>
                </c:pt>
                <c:pt idx="70">
                  <c:v>0.77651777155440715</c:v>
                </c:pt>
                <c:pt idx="71">
                  <c:v>0.70901718231731736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chapter13_price_final_dataset!$R$2</c:f>
              <c:strCache>
                <c:ptCount val="1"/>
                <c:pt idx="0">
                  <c:v>f(x)-walmart</c:v>
                </c:pt>
              </c:strCache>
            </c:strRef>
          </c:tx>
          <c:marker>
            <c:symbol val="none"/>
          </c:marker>
          <c:xVal>
            <c:numRef>
              <c:f>chapter13_price_final_dataset!$K$3:$K$74</c:f>
              <c:numCache>
                <c:formatCode>General</c:formatCode>
                <c:ptCount val="72"/>
                <c:pt idx="0">
                  <c:v>-0.4</c:v>
                </c:pt>
                <c:pt idx="1">
                  <c:v>-0.39</c:v>
                </c:pt>
                <c:pt idx="2">
                  <c:v>-0.38</c:v>
                </c:pt>
                <c:pt idx="3">
                  <c:v>-0.37</c:v>
                </c:pt>
                <c:pt idx="4">
                  <c:v>-0.36</c:v>
                </c:pt>
                <c:pt idx="5">
                  <c:v>-0.35</c:v>
                </c:pt>
                <c:pt idx="6">
                  <c:v>-0.34</c:v>
                </c:pt>
                <c:pt idx="7">
                  <c:v>-0.33</c:v>
                </c:pt>
                <c:pt idx="8">
                  <c:v>-0.32</c:v>
                </c:pt>
                <c:pt idx="9">
                  <c:v>-0.31</c:v>
                </c:pt>
                <c:pt idx="10">
                  <c:v>-0.3</c:v>
                </c:pt>
                <c:pt idx="11">
                  <c:v>-0.28999999999999998</c:v>
                </c:pt>
                <c:pt idx="12">
                  <c:v>-0.28000000000000003</c:v>
                </c:pt>
                <c:pt idx="13">
                  <c:v>-0.27</c:v>
                </c:pt>
                <c:pt idx="14">
                  <c:v>-0.26</c:v>
                </c:pt>
                <c:pt idx="15">
                  <c:v>-0.25</c:v>
                </c:pt>
                <c:pt idx="16">
                  <c:v>-0.24</c:v>
                </c:pt>
                <c:pt idx="17">
                  <c:v>-0.23</c:v>
                </c:pt>
                <c:pt idx="18">
                  <c:v>-0.22</c:v>
                </c:pt>
                <c:pt idx="19">
                  <c:v>-0.21</c:v>
                </c:pt>
                <c:pt idx="20">
                  <c:v>-0.2</c:v>
                </c:pt>
                <c:pt idx="21">
                  <c:v>-0.19</c:v>
                </c:pt>
                <c:pt idx="22">
                  <c:v>-0.18</c:v>
                </c:pt>
                <c:pt idx="23">
                  <c:v>-0.17</c:v>
                </c:pt>
                <c:pt idx="24">
                  <c:v>-0.16</c:v>
                </c:pt>
                <c:pt idx="25">
                  <c:v>-0.15</c:v>
                </c:pt>
                <c:pt idx="26">
                  <c:v>-0.14000000000000001</c:v>
                </c:pt>
                <c:pt idx="27">
                  <c:v>-0.13</c:v>
                </c:pt>
                <c:pt idx="28">
                  <c:v>-0.12</c:v>
                </c:pt>
                <c:pt idx="29">
                  <c:v>-0.11</c:v>
                </c:pt>
                <c:pt idx="30">
                  <c:v>-0.1</c:v>
                </c:pt>
                <c:pt idx="31">
                  <c:v>-0.09</c:v>
                </c:pt>
                <c:pt idx="32">
                  <c:v>-0.08</c:v>
                </c:pt>
                <c:pt idx="33">
                  <c:v>-7.0000000000000007E-2</c:v>
                </c:pt>
                <c:pt idx="34">
                  <c:v>-0.06</c:v>
                </c:pt>
                <c:pt idx="35">
                  <c:v>-0.05</c:v>
                </c:pt>
                <c:pt idx="36">
                  <c:v>-0.04</c:v>
                </c:pt>
                <c:pt idx="37">
                  <c:v>-0.03</c:v>
                </c:pt>
                <c:pt idx="38">
                  <c:v>-0.02</c:v>
                </c:pt>
                <c:pt idx="39">
                  <c:v>-0.01</c:v>
                </c:pt>
                <c:pt idx="40">
                  <c:v>0</c:v>
                </c:pt>
                <c:pt idx="41">
                  <c:v>9.9999999999999499E-3</c:v>
                </c:pt>
                <c:pt idx="42">
                  <c:v>0.02</c:v>
                </c:pt>
                <c:pt idx="43">
                  <c:v>2.5999999999999999E-2</c:v>
                </c:pt>
                <c:pt idx="44">
                  <c:v>0.04</c:v>
                </c:pt>
                <c:pt idx="45">
                  <c:v>0.05</c:v>
                </c:pt>
                <c:pt idx="46">
                  <c:v>0.06</c:v>
                </c:pt>
                <c:pt idx="47">
                  <c:v>7.0000000000000007E-2</c:v>
                </c:pt>
                <c:pt idx="48">
                  <c:v>0.08</c:v>
                </c:pt>
                <c:pt idx="49">
                  <c:v>0.09</c:v>
                </c:pt>
                <c:pt idx="50">
                  <c:v>0.1</c:v>
                </c:pt>
                <c:pt idx="51">
                  <c:v>0.11</c:v>
                </c:pt>
                <c:pt idx="52">
                  <c:v>0.12</c:v>
                </c:pt>
                <c:pt idx="53">
                  <c:v>0.13</c:v>
                </c:pt>
                <c:pt idx="54">
                  <c:v>0.14000000000000001</c:v>
                </c:pt>
                <c:pt idx="55">
                  <c:v>0.15</c:v>
                </c:pt>
                <c:pt idx="56">
                  <c:v>0.16</c:v>
                </c:pt>
                <c:pt idx="57">
                  <c:v>0.17000000000000101</c:v>
                </c:pt>
                <c:pt idx="58">
                  <c:v>0.18000000000000099</c:v>
                </c:pt>
                <c:pt idx="59">
                  <c:v>0.190000000000001</c:v>
                </c:pt>
                <c:pt idx="60">
                  <c:v>0.20000000000000101</c:v>
                </c:pt>
                <c:pt idx="61">
                  <c:v>0.21000000000000099</c:v>
                </c:pt>
                <c:pt idx="62">
                  <c:v>0.220000000000001</c:v>
                </c:pt>
                <c:pt idx="63">
                  <c:v>0.23000000000000101</c:v>
                </c:pt>
                <c:pt idx="64">
                  <c:v>0.24000000000000099</c:v>
                </c:pt>
                <c:pt idx="65">
                  <c:v>0.250000000000001</c:v>
                </c:pt>
                <c:pt idx="66">
                  <c:v>0.26000000000000101</c:v>
                </c:pt>
                <c:pt idx="67">
                  <c:v>0.27000000000000102</c:v>
                </c:pt>
                <c:pt idx="68">
                  <c:v>0.28000000000000103</c:v>
                </c:pt>
                <c:pt idx="69">
                  <c:v>0.29000000000000098</c:v>
                </c:pt>
                <c:pt idx="70">
                  <c:v>0.30000000000000099</c:v>
                </c:pt>
                <c:pt idx="71">
                  <c:v>0.310000000000001</c:v>
                </c:pt>
              </c:numCache>
            </c:numRef>
          </c:xVal>
          <c:yVal>
            <c:numRef>
              <c:f>chapter13_price_final_dataset!$R$3:$R$74</c:f>
              <c:numCache>
                <c:formatCode>General</c:formatCode>
                <c:ptCount val="72"/>
                <c:pt idx="0">
                  <c:v>5.2538342795433115E-15</c:v>
                </c:pt>
                <c:pt idx="1">
                  <c:v>2.8953479673612717E-14</c:v>
                </c:pt>
                <c:pt idx="2">
                  <c:v>1.5289460900672649E-13</c:v>
                </c:pt>
                <c:pt idx="3">
                  <c:v>7.7366079851913144E-13</c:v>
                </c:pt>
                <c:pt idx="4">
                  <c:v>3.7512501205671313E-12</c:v>
                </c:pt>
                <c:pt idx="5">
                  <c:v>1.7428839270625049E-11</c:v>
                </c:pt>
                <c:pt idx="6">
                  <c:v>7.7593960429510042E-11</c:v>
                </c:pt>
                <c:pt idx="7">
                  <c:v>3.3102011476200541E-10</c:v>
                </c:pt>
                <c:pt idx="8">
                  <c:v>1.3531559842621631E-9</c:v>
                </c:pt>
                <c:pt idx="9">
                  <c:v>5.300396418658963E-9</c:v>
                </c:pt>
                <c:pt idx="10">
                  <c:v>1.9894629375655696E-8</c:v>
                </c:pt>
                <c:pt idx="11">
                  <c:v>7.1553414955377446E-8</c:v>
                </c:pt>
                <c:pt idx="12">
                  <c:v>2.465993288171375E-7</c:v>
                </c:pt>
                <c:pt idx="13">
                  <c:v>8.1436748697113311E-7</c:v>
                </c:pt>
                <c:pt idx="14">
                  <c:v>2.5770092320540061E-6</c:v>
                </c:pt>
                <c:pt idx="15">
                  <c:v>7.8140922509201428E-6</c:v>
                </c:pt>
                <c:pt idx="16">
                  <c:v>2.2704299416182133E-5</c:v>
                </c:pt>
                <c:pt idx="17">
                  <c:v>6.3212750634098963E-5</c:v>
                </c:pt>
                <c:pt idx="18">
                  <c:v>1.6864298607596103E-4</c:v>
                </c:pt>
                <c:pt idx="19">
                  <c:v>4.3112071415159708E-4</c:v>
                </c:pt>
                <c:pt idx="20">
                  <c:v>1.056079246742237E-3</c:v>
                </c:pt>
                <c:pt idx="21">
                  <c:v>2.4789121624785612E-3</c:v>
                </c:pt>
                <c:pt idx="22">
                  <c:v>5.5756150286216059E-3</c:v>
                </c:pt>
                <c:pt idx="23">
                  <c:v>1.2016871951680611E-2</c:v>
                </c:pt>
                <c:pt idx="24">
                  <c:v>2.4817446747513325E-2</c:v>
                </c:pt>
                <c:pt idx="25">
                  <c:v>4.9112243718689927E-2</c:v>
                </c:pt>
                <c:pt idx="26">
                  <c:v>9.312997024084825E-2</c:v>
                </c:pt>
                <c:pt idx="27">
                  <c:v>0.16922174319919767</c:v>
                </c:pt>
                <c:pt idx="28">
                  <c:v>0.29463875897309544</c:v>
                </c:pt>
                <c:pt idx="29">
                  <c:v>0.49157591965439634</c:v>
                </c:pt>
                <c:pt idx="30">
                  <c:v>0.78588379901674732</c:v>
                </c:pt>
                <c:pt idx="31">
                  <c:v>1.2039073978007762</c:v>
                </c:pt>
                <c:pt idx="32">
                  <c:v>1.7672371890463725</c:v>
                </c:pt>
                <c:pt idx="33">
                  <c:v>2.4857852846972412</c:v>
                </c:pt>
                <c:pt idx="34">
                  <c:v>3.3504211007162641</c:v>
                </c:pt>
                <c:pt idx="35">
                  <c:v>4.327152382061449</c:v>
                </c:pt>
                <c:pt idx="36">
                  <c:v>5.3551543777105239</c:v>
                </c:pt>
                <c:pt idx="37">
                  <c:v>6.3505130483462544</c:v>
                </c:pt>
                <c:pt idx="38">
                  <c:v>7.2162678039128956</c:v>
                </c:pt>
                <c:pt idx="39">
                  <c:v>7.8574835958561939</c:v>
                </c:pt>
                <c:pt idx="40">
                  <c:v>8.1982533611249337</c:v>
                </c:pt>
                <c:pt idx="41">
                  <c:v>8.196457667467417</c:v>
                </c:pt>
                <c:pt idx="42">
                  <c:v>7.8523215658811338</c:v>
                </c:pt>
                <c:pt idx="43">
                  <c:v>7.4976535320856295</c:v>
                </c:pt>
                <c:pt idx="44">
                  <c:v>6.3407826101007565</c:v>
                </c:pt>
                <c:pt idx="45">
                  <c:v>5.3446069891660919</c:v>
                </c:pt>
                <c:pt idx="46">
                  <c:v>4.3167380789475285</c:v>
                </c:pt>
                <c:pt idx="47">
                  <c:v>3.340893512182932</c:v>
                </c:pt>
                <c:pt idx="48">
                  <c:v>2.4776307341240131</c:v>
                </c:pt>
                <c:pt idx="49">
                  <c:v>1.7606682710224428</c:v>
                </c:pt>
                <c:pt idx="50">
                  <c:v>1.1989070329954272</c:v>
                </c:pt>
                <c:pt idx="51">
                  <c:v>0.78227687021076631</c:v>
                </c:pt>
                <c:pt idx="52">
                  <c:v>0.48910542842233368</c:v>
                </c:pt>
                <c:pt idx="53">
                  <c:v>0.2930295971756981</c:v>
                </c:pt>
                <c:pt idx="54">
                  <c:v>0.16822382553133591</c:v>
                </c:pt>
                <c:pt idx="55">
                  <c:v>9.2540221249381438E-2</c:v>
                </c:pt>
                <c:pt idx="56">
                  <c:v>4.8779862724251444E-2</c:v>
                </c:pt>
                <c:pt idx="57">
                  <c:v>2.4638690706496418E-2</c:v>
                </c:pt>
                <c:pt idx="58">
                  <c:v>1.1925090663377701E-2</c:v>
                </c:pt>
                <c:pt idx="59">
                  <c:v>5.5306065674044389E-3</c:v>
                </c:pt>
                <c:pt idx="60">
                  <c:v>2.4578244047776723E-3</c:v>
                </c:pt>
                <c:pt idx="61">
                  <c:v>1.0466366808097639E-3</c:v>
                </c:pt>
                <c:pt idx="62">
                  <c:v>4.2707884716859879E-4</c:v>
                </c:pt>
                <c:pt idx="63">
                  <c:v>1.6698873858050195E-4</c:v>
                </c:pt>
                <c:pt idx="64">
                  <c:v>6.2565269290371342E-5</c:v>
                </c:pt>
                <c:pt idx="65">
                  <c:v>2.246189868277475E-5</c:v>
                </c:pt>
                <c:pt idx="66">
                  <c:v>7.7272795052081619E-6</c:v>
                </c:pt>
                <c:pt idx="67">
                  <c:v>2.5472630198906106E-6</c:v>
                </c:pt>
                <c:pt idx="68">
                  <c:v>8.0461471668348223E-7</c:v>
                </c:pt>
                <c:pt idx="69">
                  <c:v>2.435393622315222E-7</c:v>
                </c:pt>
                <c:pt idx="70">
                  <c:v>7.0634580269361886E-8</c:v>
                </c:pt>
                <c:pt idx="71">
                  <c:v>1.9630555302065898E-8</c:v>
                </c:pt>
              </c:numCache>
            </c:numRef>
          </c:yVal>
          <c:smooth val="1"/>
        </c:ser>
        <c:axId val="58423552"/>
        <c:axId val="58421248"/>
      </c:scatterChart>
      <c:valAx>
        <c:axId val="58423552"/>
        <c:scaling>
          <c:orientation val="minMax"/>
        </c:scaling>
        <c:axPos val="b"/>
        <c:numFmt formatCode="General" sourceLinked="1"/>
        <c:tickLblPos val="nextTo"/>
        <c:crossAx val="58421248"/>
        <c:crosses val="autoZero"/>
        <c:crossBetween val="midCat"/>
      </c:valAx>
      <c:valAx>
        <c:axId val="58421248"/>
        <c:scaling>
          <c:orientation val="minMax"/>
        </c:scaling>
        <c:axPos val="l"/>
        <c:majorGridlines/>
        <c:numFmt formatCode="General" sourceLinked="1"/>
        <c:tickLblPos val="nextTo"/>
        <c:crossAx val="584235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strRef>
              <c:f>chapter13_price_final_dataset!$M$2</c:f>
              <c:strCache>
                <c:ptCount val="1"/>
                <c:pt idx="0">
                  <c:v>F(x) -cumulative-amazon</c:v>
                </c:pt>
              </c:strCache>
            </c:strRef>
          </c:tx>
          <c:marker>
            <c:symbol val="none"/>
          </c:marker>
          <c:xVal>
            <c:numRef>
              <c:f>chapter13_price_final_dataset!$K$3:$K$74</c:f>
              <c:numCache>
                <c:formatCode>General</c:formatCode>
                <c:ptCount val="72"/>
                <c:pt idx="0">
                  <c:v>-0.4</c:v>
                </c:pt>
                <c:pt idx="1">
                  <c:v>-0.39</c:v>
                </c:pt>
                <c:pt idx="2">
                  <c:v>-0.38</c:v>
                </c:pt>
                <c:pt idx="3">
                  <c:v>-0.37</c:v>
                </c:pt>
                <c:pt idx="4">
                  <c:v>-0.36</c:v>
                </c:pt>
                <c:pt idx="5">
                  <c:v>-0.35</c:v>
                </c:pt>
                <c:pt idx="6">
                  <c:v>-0.34</c:v>
                </c:pt>
                <c:pt idx="7">
                  <c:v>-0.33</c:v>
                </c:pt>
                <c:pt idx="8">
                  <c:v>-0.32</c:v>
                </c:pt>
                <c:pt idx="9">
                  <c:v>-0.31</c:v>
                </c:pt>
                <c:pt idx="10">
                  <c:v>-0.3</c:v>
                </c:pt>
                <c:pt idx="11">
                  <c:v>-0.28999999999999998</c:v>
                </c:pt>
                <c:pt idx="12">
                  <c:v>-0.28000000000000003</c:v>
                </c:pt>
                <c:pt idx="13">
                  <c:v>-0.27</c:v>
                </c:pt>
                <c:pt idx="14">
                  <c:v>-0.26</c:v>
                </c:pt>
                <c:pt idx="15">
                  <c:v>-0.25</c:v>
                </c:pt>
                <c:pt idx="16">
                  <c:v>-0.24</c:v>
                </c:pt>
                <c:pt idx="17">
                  <c:v>-0.23</c:v>
                </c:pt>
                <c:pt idx="18">
                  <c:v>-0.22</c:v>
                </c:pt>
                <c:pt idx="19">
                  <c:v>-0.21</c:v>
                </c:pt>
                <c:pt idx="20">
                  <c:v>-0.2</c:v>
                </c:pt>
                <c:pt idx="21">
                  <c:v>-0.19</c:v>
                </c:pt>
                <c:pt idx="22">
                  <c:v>-0.18</c:v>
                </c:pt>
                <c:pt idx="23">
                  <c:v>-0.17</c:v>
                </c:pt>
                <c:pt idx="24">
                  <c:v>-0.16</c:v>
                </c:pt>
                <c:pt idx="25">
                  <c:v>-0.15</c:v>
                </c:pt>
                <c:pt idx="26">
                  <c:v>-0.14000000000000001</c:v>
                </c:pt>
                <c:pt idx="27">
                  <c:v>-0.13</c:v>
                </c:pt>
                <c:pt idx="28">
                  <c:v>-0.12</c:v>
                </c:pt>
                <c:pt idx="29">
                  <c:v>-0.11</c:v>
                </c:pt>
                <c:pt idx="30">
                  <c:v>-0.1</c:v>
                </c:pt>
                <c:pt idx="31">
                  <c:v>-0.09</c:v>
                </c:pt>
                <c:pt idx="32">
                  <c:v>-0.08</c:v>
                </c:pt>
                <c:pt idx="33">
                  <c:v>-7.0000000000000007E-2</c:v>
                </c:pt>
                <c:pt idx="34">
                  <c:v>-0.06</c:v>
                </c:pt>
                <c:pt idx="35">
                  <c:v>-0.05</c:v>
                </c:pt>
                <c:pt idx="36">
                  <c:v>-0.04</c:v>
                </c:pt>
                <c:pt idx="37">
                  <c:v>-0.03</c:v>
                </c:pt>
                <c:pt idx="38">
                  <c:v>-0.02</c:v>
                </c:pt>
                <c:pt idx="39">
                  <c:v>-0.01</c:v>
                </c:pt>
                <c:pt idx="40">
                  <c:v>0</c:v>
                </c:pt>
                <c:pt idx="41">
                  <c:v>9.9999999999999499E-3</c:v>
                </c:pt>
                <c:pt idx="42">
                  <c:v>0.02</c:v>
                </c:pt>
                <c:pt idx="43">
                  <c:v>2.5999999999999999E-2</c:v>
                </c:pt>
                <c:pt idx="44">
                  <c:v>0.04</c:v>
                </c:pt>
                <c:pt idx="45">
                  <c:v>0.05</c:v>
                </c:pt>
                <c:pt idx="46">
                  <c:v>0.06</c:v>
                </c:pt>
                <c:pt idx="47">
                  <c:v>7.0000000000000007E-2</c:v>
                </c:pt>
                <c:pt idx="48">
                  <c:v>0.08</c:v>
                </c:pt>
                <c:pt idx="49">
                  <c:v>0.09</c:v>
                </c:pt>
                <c:pt idx="50">
                  <c:v>0.1</c:v>
                </c:pt>
                <c:pt idx="51">
                  <c:v>0.11</c:v>
                </c:pt>
                <c:pt idx="52">
                  <c:v>0.12</c:v>
                </c:pt>
                <c:pt idx="53">
                  <c:v>0.13</c:v>
                </c:pt>
                <c:pt idx="54">
                  <c:v>0.14000000000000001</c:v>
                </c:pt>
                <c:pt idx="55">
                  <c:v>0.15</c:v>
                </c:pt>
                <c:pt idx="56">
                  <c:v>0.16</c:v>
                </c:pt>
                <c:pt idx="57">
                  <c:v>0.17000000000000101</c:v>
                </c:pt>
                <c:pt idx="58">
                  <c:v>0.18000000000000099</c:v>
                </c:pt>
                <c:pt idx="59">
                  <c:v>0.190000000000001</c:v>
                </c:pt>
                <c:pt idx="60">
                  <c:v>0.20000000000000101</c:v>
                </c:pt>
                <c:pt idx="61">
                  <c:v>0.21000000000000099</c:v>
                </c:pt>
                <c:pt idx="62">
                  <c:v>0.220000000000001</c:v>
                </c:pt>
                <c:pt idx="63">
                  <c:v>0.23000000000000101</c:v>
                </c:pt>
                <c:pt idx="64">
                  <c:v>0.24000000000000099</c:v>
                </c:pt>
                <c:pt idx="65">
                  <c:v>0.250000000000001</c:v>
                </c:pt>
                <c:pt idx="66">
                  <c:v>0.26000000000000101</c:v>
                </c:pt>
                <c:pt idx="67">
                  <c:v>0.27000000000000102</c:v>
                </c:pt>
                <c:pt idx="68">
                  <c:v>0.28000000000000103</c:v>
                </c:pt>
                <c:pt idx="69">
                  <c:v>0.29000000000000098</c:v>
                </c:pt>
                <c:pt idx="70">
                  <c:v>0.30000000000000099</c:v>
                </c:pt>
                <c:pt idx="71">
                  <c:v>0.310000000000001</c:v>
                </c:pt>
              </c:numCache>
            </c:numRef>
          </c:xVal>
          <c:yVal>
            <c:numRef>
              <c:f>chapter13_price_final_dataset!$M$3:$M$74</c:f>
              <c:numCache>
                <c:formatCode>General</c:formatCode>
                <c:ptCount val="72"/>
                <c:pt idx="0">
                  <c:v>6.6729256028109983E-8</c:v>
                </c:pt>
                <c:pt idx="1">
                  <c:v>1.3014719578497987E-7</c:v>
                </c:pt>
                <c:pt idx="2">
                  <c:v>2.5008900992735172E-7</c:v>
                </c:pt>
                <c:pt idx="3">
                  <c:v>4.7348282472547965E-7</c:v>
                </c:pt>
                <c:pt idx="4">
                  <c:v>8.8322804758789175E-7</c:v>
                </c:pt>
                <c:pt idx="5">
                  <c:v>1.6233420272460108E-6</c:v>
                </c:pt>
                <c:pt idx="6">
                  <c:v>2.9398556744553161E-6</c:v>
                </c:pt>
                <c:pt idx="7">
                  <c:v>5.246041692386072E-6</c:v>
                </c:pt>
                <c:pt idx="8">
                  <c:v>9.2244138156782896E-6</c:v>
                </c:pt>
                <c:pt idx="9">
                  <c:v>1.5983042423561855E-5</c:v>
                </c:pt>
                <c:pt idx="10">
                  <c:v>2.7290211699781963E-5</c:v>
                </c:pt>
                <c:pt idx="11">
                  <c:v>4.5919288702012118E-5</c:v>
                </c:pt>
                <c:pt idx="12">
                  <c:v>7.6144609819195352E-5</c:v>
                </c:pt>
                <c:pt idx="13">
                  <c:v>1.2443855188148945E-4</c:v>
                </c:pt>
                <c:pt idx="14">
                  <c:v>2.0042856917823482E-4</c:v>
                </c:pt>
                <c:pt idx="15">
                  <c:v>3.1817902290764977E-4</c:v>
                </c:pt>
                <c:pt idx="16">
                  <c:v>4.9786359930670265E-4</c:v>
                </c:pt>
                <c:pt idx="17">
                  <c:v>7.6788686252737826E-4</c:v>
                </c:pt>
                <c:pt idx="18">
                  <c:v>1.1674944615882588E-3</c:v>
                </c:pt>
                <c:pt idx="19">
                  <c:v>1.7498771755534159E-3</c:v>
                </c:pt>
                <c:pt idx="20">
                  <c:v>2.5857215025741898E-3</c:v>
                </c:pt>
                <c:pt idx="21">
                  <c:v>3.7670876253002028E-3</c:v>
                </c:pt>
                <c:pt idx="22">
                  <c:v>5.411405663378055E-3</c:v>
                </c:pt>
                <c:pt idx="23">
                  <c:v>7.6652780786630181E-3</c:v>
                </c:pt>
                <c:pt idx="24">
                  <c:v>1.0707669156822086E-2</c:v>
                </c:pt>
                <c:pt idx="25">
                  <c:v>1.4751965366241793E-2</c:v>
                </c:pt>
                <c:pt idx="26">
                  <c:v>2.0046320685067398E-2</c:v>
                </c:pt>
                <c:pt idx="27">
                  <c:v>2.6871678551301903E-2</c:v>
                </c:pt>
                <c:pt idx="28">
                  <c:v>3.5536906409364244E-2</c:v>
                </c:pt>
                <c:pt idx="29">
                  <c:v>4.6370605481843907E-2</c:v>
                </c:pt>
                <c:pt idx="30">
                  <c:v>5.9709375121644426E-2</c:v>
                </c:pt>
                <c:pt idx="31">
                  <c:v>7.5882614069827437E-2</c:v>
                </c:pt>
                <c:pt idx="32">
                  <c:v>9.519431212300844E-2</c:v>
                </c:pt>
                <c:pt idx="33">
                  <c:v>0.11790269211866489</c:v>
                </c:pt>
                <c:pt idx="34">
                  <c:v>0.14419895766831181</c:v>
                </c:pt>
                <c:pt idx="35">
                  <c:v>0.17418673211995417</c:v>
                </c:pt>
                <c:pt idx="36">
                  <c:v>0.20786398294548381</c:v>
                </c:pt>
                <c:pt idx="37">
                  <c:v>0.24510926484822271</c:v>
                </c:pt>
                <c:pt idx="38">
                  <c:v>0.28567395281398589</c:v>
                </c:pt>
                <c:pt idx="39">
                  <c:v>0.32918176592491433</c:v>
                </c:pt>
                <c:pt idx="40">
                  <c:v>0.37513632577314981</c:v>
                </c:pt>
                <c:pt idx="41">
                  <c:v>0.42293680048987214</c:v>
                </c:pt>
                <c:pt idx="42">
                  <c:v>0.47190093153397916</c:v>
                </c:pt>
                <c:pt idx="43">
                  <c:v>0.5015335411054811</c:v>
                </c:pt>
                <c:pt idx="44">
                  <c:v>0.57036180108540069</c:v>
                </c:pt>
                <c:pt idx="45">
                  <c:v>0.61836487372844684</c:v>
                </c:pt>
                <c:pt idx="46">
                  <c:v>0.66461190421868332</c:v>
                </c:pt>
                <c:pt idx="47">
                  <c:v>0.70848930667880794</c:v>
                </c:pt>
                <c:pt idx="48">
                  <c:v>0.74948518625317817</c:v>
                </c:pt>
                <c:pt idx="49">
                  <c:v>0.78720606043315711</c:v>
                </c:pt>
                <c:pt idx="50">
                  <c:v>0.82138554656170082</c:v>
                </c:pt>
                <c:pt idx="51">
                  <c:v>0.85188496425486737</c:v>
                </c:pt>
                <c:pt idx="52">
                  <c:v>0.87868650761379397</c:v>
                </c:pt>
                <c:pt idx="53">
                  <c:v>0.90188022145496971</c:v>
                </c:pt>
                <c:pt idx="54">
                  <c:v>0.92164641389713342</c:v>
                </c:pt>
                <c:pt idx="55">
                  <c:v>0.93823532865032366</c:v>
                </c:pt>
                <c:pt idx="56">
                  <c:v>0.95194588760800447</c:v>
                </c:pt>
                <c:pt idx="57">
                  <c:v>0.96310512644011836</c:v>
                </c:pt>
                <c:pt idx="58">
                  <c:v>0.97204962932313865</c:v>
                </c:pt>
                <c:pt idx="59">
                  <c:v>0.97910987909290714</c:v>
                </c:pt>
                <c:pt idx="60">
                  <c:v>0.9845980312085616</c:v>
                </c:pt>
                <c:pt idx="61">
                  <c:v>0.98879924158920574</c:v>
                </c:pt>
                <c:pt idx="62">
                  <c:v>0.99196636459366094</c:v>
                </c:pt>
                <c:pt idx="63">
                  <c:v>0.99431760826310089</c:v>
                </c:pt>
                <c:pt idx="64">
                  <c:v>0.99603659510122666</c:v>
                </c:pt>
                <c:pt idx="65">
                  <c:v>0.99727422178165526</c:v>
                </c:pt>
                <c:pt idx="66">
                  <c:v>0.99815172550995557</c:v>
                </c:pt>
                <c:pt idx="67">
                  <c:v>0.99876442916122377</c:v>
                </c:pt>
                <c:pt idx="68">
                  <c:v>0.99918573177425007</c:v>
                </c:pt>
                <c:pt idx="69">
                  <c:v>0.99947101748434319</c:v>
                </c:pt>
                <c:pt idx="70">
                  <c:v>0.99966126021043999</c:v>
                </c:pt>
                <c:pt idx="71">
                  <c:v>0.99978619352832987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chapter13_price_final_dataset!$P$2</c:f>
              <c:strCache>
                <c:ptCount val="1"/>
                <c:pt idx="0">
                  <c:v>F(x) -cumulative-tesla</c:v>
                </c:pt>
              </c:strCache>
            </c:strRef>
          </c:tx>
          <c:marker>
            <c:symbol val="none"/>
          </c:marker>
          <c:xVal>
            <c:numRef>
              <c:f>chapter13_price_final_dataset!$K$3:$K$74</c:f>
              <c:numCache>
                <c:formatCode>General</c:formatCode>
                <c:ptCount val="72"/>
                <c:pt idx="0">
                  <c:v>-0.4</c:v>
                </c:pt>
                <c:pt idx="1">
                  <c:v>-0.39</c:v>
                </c:pt>
                <c:pt idx="2">
                  <c:v>-0.38</c:v>
                </c:pt>
                <c:pt idx="3">
                  <c:v>-0.37</c:v>
                </c:pt>
                <c:pt idx="4">
                  <c:v>-0.36</c:v>
                </c:pt>
                <c:pt idx="5">
                  <c:v>-0.35</c:v>
                </c:pt>
                <c:pt idx="6">
                  <c:v>-0.34</c:v>
                </c:pt>
                <c:pt idx="7">
                  <c:v>-0.33</c:v>
                </c:pt>
                <c:pt idx="8">
                  <c:v>-0.32</c:v>
                </c:pt>
                <c:pt idx="9">
                  <c:v>-0.31</c:v>
                </c:pt>
                <c:pt idx="10">
                  <c:v>-0.3</c:v>
                </c:pt>
                <c:pt idx="11">
                  <c:v>-0.28999999999999998</c:v>
                </c:pt>
                <c:pt idx="12">
                  <c:v>-0.28000000000000003</c:v>
                </c:pt>
                <c:pt idx="13">
                  <c:v>-0.27</c:v>
                </c:pt>
                <c:pt idx="14">
                  <c:v>-0.26</c:v>
                </c:pt>
                <c:pt idx="15">
                  <c:v>-0.25</c:v>
                </c:pt>
                <c:pt idx="16">
                  <c:v>-0.24</c:v>
                </c:pt>
                <c:pt idx="17">
                  <c:v>-0.23</c:v>
                </c:pt>
                <c:pt idx="18">
                  <c:v>-0.22</c:v>
                </c:pt>
                <c:pt idx="19">
                  <c:v>-0.21</c:v>
                </c:pt>
                <c:pt idx="20">
                  <c:v>-0.2</c:v>
                </c:pt>
                <c:pt idx="21">
                  <c:v>-0.19</c:v>
                </c:pt>
                <c:pt idx="22">
                  <c:v>-0.18</c:v>
                </c:pt>
                <c:pt idx="23">
                  <c:v>-0.17</c:v>
                </c:pt>
                <c:pt idx="24">
                  <c:v>-0.16</c:v>
                </c:pt>
                <c:pt idx="25">
                  <c:v>-0.15</c:v>
                </c:pt>
                <c:pt idx="26">
                  <c:v>-0.14000000000000001</c:v>
                </c:pt>
                <c:pt idx="27">
                  <c:v>-0.13</c:v>
                </c:pt>
                <c:pt idx="28">
                  <c:v>-0.12</c:v>
                </c:pt>
                <c:pt idx="29">
                  <c:v>-0.11</c:v>
                </c:pt>
                <c:pt idx="30">
                  <c:v>-0.1</c:v>
                </c:pt>
                <c:pt idx="31">
                  <c:v>-0.09</c:v>
                </c:pt>
                <c:pt idx="32">
                  <c:v>-0.08</c:v>
                </c:pt>
                <c:pt idx="33">
                  <c:v>-7.0000000000000007E-2</c:v>
                </c:pt>
                <c:pt idx="34">
                  <c:v>-0.06</c:v>
                </c:pt>
                <c:pt idx="35">
                  <c:v>-0.05</c:v>
                </c:pt>
                <c:pt idx="36">
                  <c:v>-0.04</c:v>
                </c:pt>
                <c:pt idx="37">
                  <c:v>-0.03</c:v>
                </c:pt>
                <c:pt idx="38">
                  <c:v>-0.02</c:v>
                </c:pt>
                <c:pt idx="39">
                  <c:v>-0.01</c:v>
                </c:pt>
                <c:pt idx="40">
                  <c:v>0</c:v>
                </c:pt>
                <c:pt idx="41">
                  <c:v>9.9999999999999499E-3</c:v>
                </c:pt>
                <c:pt idx="42">
                  <c:v>0.02</c:v>
                </c:pt>
                <c:pt idx="43">
                  <c:v>2.5999999999999999E-2</c:v>
                </c:pt>
                <c:pt idx="44">
                  <c:v>0.04</c:v>
                </c:pt>
                <c:pt idx="45">
                  <c:v>0.05</c:v>
                </c:pt>
                <c:pt idx="46">
                  <c:v>0.06</c:v>
                </c:pt>
                <c:pt idx="47">
                  <c:v>7.0000000000000007E-2</c:v>
                </c:pt>
                <c:pt idx="48">
                  <c:v>0.08</c:v>
                </c:pt>
                <c:pt idx="49">
                  <c:v>0.09</c:v>
                </c:pt>
                <c:pt idx="50">
                  <c:v>0.1</c:v>
                </c:pt>
                <c:pt idx="51">
                  <c:v>0.11</c:v>
                </c:pt>
                <c:pt idx="52">
                  <c:v>0.12</c:v>
                </c:pt>
                <c:pt idx="53">
                  <c:v>0.13</c:v>
                </c:pt>
                <c:pt idx="54">
                  <c:v>0.14000000000000001</c:v>
                </c:pt>
                <c:pt idx="55">
                  <c:v>0.15</c:v>
                </c:pt>
                <c:pt idx="56">
                  <c:v>0.16</c:v>
                </c:pt>
                <c:pt idx="57">
                  <c:v>0.17000000000000101</c:v>
                </c:pt>
                <c:pt idx="58">
                  <c:v>0.18000000000000099</c:v>
                </c:pt>
                <c:pt idx="59">
                  <c:v>0.190000000000001</c:v>
                </c:pt>
                <c:pt idx="60">
                  <c:v>0.20000000000000101</c:v>
                </c:pt>
                <c:pt idx="61">
                  <c:v>0.21000000000000099</c:v>
                </c:pt>
                <c:pt idx="62">
                  <c:v>0.220000000000001</c:v>
                </c:pt>
                <c:pt idx="63">
                  <c:v>0.23000000000000101</c:v>
                </c:pt>
                <c:pt idx="64">
                  <c:v>0.24000000000000099</c:v>
                </c:pt>
                <c:pt idx="65">
                  <c:v>0.250000000000001</c:v>
                </c:pt>
                <c:pt idx="66">
                  <c:v>0.26000000000000101</c:v>
                </c:pt>
                <c:pt idx="67">
                  <c:v>0.27000000000000102</c:v>
                </c:pt>
                <c:pt idx="68">
                  <c:v>0.28000000000000103</c:v>
                </c:pt>
                <c:pt idx="69">
                  <c:v>0.29000000000000098</c:v>
                </c:pt>
                <c:pt idx="70">
                  <c:v>0.30000000000000099</c:v>
                </c:pt>
                <c:pt idx="71">
                  <c:v>0.310000000000001</c:v>
                </c:pt>
              </c:numCache>
            </c:numRef>
          </c:xVal>
          <c:yVal>
            <c:numRef>
              <c:f>chapter13_price_final_dataset!$P$3:$P$74</c:f>
              <c:numCache>
                <c:formatCode>General</c:formatCode>
                <c:ptCount val="72"/>
                <c:pt idx="0">
                  <c:v>3.7258610576328399E-3</c:v>
                </c:pt>
                <c:pt idx="1">
                  <c:v>4.4437369065214449E-3</c:v>
                </c:pt>
                <c:pt idx="2">
                  <c:v>5.2827151534560191E-3</c:v>
                </c:pt>
                <c:pt idx="3">
                  <c:v>6.2597495146023974E-3</c:v>
                </c:pt>
                <c:pt idx="4">
                  <c:v>7.3935241948892561E-3</c:v>
                </c:pt>
                <c:pt idx="5">
                  <c:v>8.7045204458844339E-3</c:v>
                </c:pt>
                <c:pt idx="6">
                  <c:v>1.0215066340542145E-2</c:v>
                </c:pt>
                <c:pt idx="7">
                  <c:v>1.1949366162328112E-2</c:v>
                </c:pt>
                <c:pt idx="8">
                  <c:v>1.393350570980223E-2</c:v>
                </c:pt>
                <c:pt idx="9">
                  <c:v>1.6195429804910288E-2</c:v>
                </c:pt>
                <c:pt idx="10">
                  <c:v>1.876488837702972E-2</c:v>
                </c:pt>
                <c:pt idx="11">
                  <c:v>2.1673347687046651E-2</c:v>
                </c:pt>
                <c:pt idx="12">
                  <c:v>2.4953863566085976E-2</c:v>
                </c:pt>
                <c:pt idx="13">
                  <c:v>2.8640913979176341E-2</c:v>
                </c:pt>
                <c:pt idx="14">
                  <c:v>3.2770188788932897E-2</c:v>
                </c:pt>
                <c:pt idx="15">
                  <c:v>3.7378335288274833E-2</c:v>
                </c:pt>
                <c:pt idx="16">
                  <c:v>4.2502658889927991E-2</c:v>
                </c:pt>
                <c:pt idx="17">
                  <c:v>4.8180779294857201E-2</c:v>
                </c:pt>
                <c:pt idx="18">
                  <c:v>5.4450243497703443E-2</c:v>
                </c:pt>
                <c:pt idx="19">
                  <c:v>6.134809810558095E-2</c:v>
                </c:pt>
                <c:pt idx="20">
                  <c:v>6.8910424623062072E-2</c:v>
                </c:pt>
                <c:pt idx="21">
                  <c:v>7.7171842562106185E-2</c:v>
                </c:pt>
                <c:pt idx="22">
                  <c:v>8.6164986438313829E-2</c:v>
                </c:pt>
                <c:pt idx="23">
                  <c:v>9.5919963878182135E-2</c:v>
                </c:pt>
                <c:pt idx="24">
                  <c:v>0.10646380314783066</c:v>
                </c:pt>
                <c:pt idx="25">
                  <c:v>0.11781989938268045</c:v>
                </c:pt>
                <c:pt idx="26">
                  <c:v>0.13000746961092857</c:v>
                </c:pt>
                <c:pt idx="27">
                  <c:v>0.14304102728426304</c:v>
                </c:pt>
                <c:pt idx="28">
                  <c:v>0.15692988742330005</c:v>
                </c:pt>
                <c:pt idx="29">
                  <c:v>0.1716777136237474</c:v>
                </c:pt>
                <c:pt idx="30">
                  <c:v>0.18728211802957251</c:v>
                </c:pt>
                <c:pt idx="31">
                  <c:v>0.20373432494629795</c:v>
                </c:pt>
                <c:pt idx="32">
                  <c:v>0.22101890803440238</c:v>
                </c:pt>
                <c:pt idx="33">
                  <c:v>0.23911360999250886</c:v>
                </c:pt>
                <c:pt idx="34">
                  <c:v>0.25798925232534309</c:v>
                </c:pt>
                <c:pt idx="35">
                  <c:v>0.27760974121508586</c:v>
                </c:pt>
                <c:pt idx="36">
                  <c:v>0.29793217370918801</c:v>
                </c:pt>
                <c:pt idx="37">
                  <c:v>0.3189070464444802</c:v>
                </c:pt>
                <c:pt idx="38">
                  <c:v>0.3404785669959427</c:v>
                </c:pt>
                <c:pt idx="39">
                  <c:v>0.36258506572480009</c:v>
                </c:pt>
                <c:pt idx="40">
                  <c:v>0.38515950376541663</c:v>
                </c:pt>
                <c:pt idx="41">
                  <c:v>0.4081300705972849</c:v>
                </c:pt>
                <c:pt idx="42">
                  <c:v>0.43142086256129553</c:v>
                </c:pt>
                <c:pt idx="43">
                  <c:v>0.44551619397131104</c:v>
                </c:pt>
                <c:pt idx="44">
                  <c:v>0.47864359309588567</c:v>
                </c:pt>
                <c:pt idx="45">
                  <c:v>0.50241027576700692</c:v>
                </c:pt>
                <c:pt idx="46">
                  <c:v>0.5261684044929692</c:v>
                </c:pt>
                <c:pt idx="47">
                  <c:v>0.54983379495745111</c:v>
                </c:pt>
                <c:pt idx="48">
                  <c:v>0.57332324764505016</c:v>
                </c:pt>
                <c:pt idx="49">
                  <c:v>0.59655542426836317</c:v>
                </c:pt>
                <c:pt idx="50">
                  <c:v>0.61945169141776057</c:v>
                </c:pt>
                <c:pt idx="51">
                  <c:v>0.64193691687270327</c:v>
                </c:pt>
                <c:pt idx="52">
                  <c:v>0.66394020517189922</c:v>
                </c:pt>
                <c:pt idx="53">
                  <c:v>0.68539556051293848</c:v>
                </c:pt>
                <c:pt idx="54">
                  <c:v>0.70624246679438729</c:v>
                </c:pt>
                <c:pt idx="55">
                  <c:v>0.72642637657103315</c:v>
                </c:pt>
                <c:pt idx="56">
                  <c:v>0.74589910280672345</c:v>
                </c:pt>
                <c:pt idx="57">
                  <c:v>0.76461910951612078</c:v>
                </c:pt>
                <c:pt idx="58">
                  <c:v>0.78255169962260163</c:v>
                </c:pt>
                <c:pt idx="59">
                  <c:v>0.79966910056137142</c:v>
                </c:pt>
                <c:pt idx="60">
                  <c:v>0.81595045026457913</c:v>
                </c:pt>
                <c:pt idx="61">
                  <c:v>0.83138168812423252</c:v>
                </c:pt>
                <c:pt idx="62">
                  <c:v>0.84595535729083116</c:v>
                </c:pt>
                <c:pt idx="63">
                  <c:v>0.85967032619127348</c:v>
                </c:pt>
                <c:pt idx="64">
                  <c:v>0.87253143840815217</c:v>
                </c:pt>
                <c:pt idx="65">
                  <c:v>0.88454910103330064</c:v>
                </c:pt>
                <c:pt idx="66">
                  <c:v>0.8957388222807019</c:v>
                </c:pt>
                <c:pt idx="67">
                  <c:v>0.90612070951670454</c:v>
                </c:pt>
                <c:pt idx="68">
                  <c:v>0.91571893894731982</c:v>
                </c:pt>
                <c:pt idx="69">
                  <c:v>0.92456120800998953</c:v>
                </c:pt>
                <c:pt idx="70">
                  <c:v>0.93267818107472245</c:v>
                </c:pt>
                <c:pt idx="71">
                  <c:v>0.94010293839695369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chapter13_price_final_dataset!$S$2</c:f>
              <c:strCache>
                <c:ptCount val="1"/>
                <c:pt idx="0">
                  <c:v>F(x) -cumulative-walmart</c:v>
                </c:pt>
              </c:strCache>
            </c:strRef>
          </c:tx>
          <c:marker>
            <c:symbol val="none"/>
          </c:marker>
          <c:xVal>
            <c:numRef>
              <c:f>chapter13_price_final_dataset!$K$3:$K$74</c:f>
              <c:numCache>
                <c:formatCode>General</c:formatCode>
                <c:ptCount val="72"/>
                <c:pt idx="0">
                  <c:v>-0.4</c:v>
                </c:pt>
                <c:pt idx="1">
                  <c:v>-0.39</c:v>
                </c:pt>
                <c:pt idx="2">
                  <c:v>-0.38</c:v>
                </c:pt>
                <c:pt idx="3">
                  <c:v>-0.37</c:v>
                </c:pt>
                <c:pt idx="4">
                  <c:v>-0.36</c:v>
                </c:pt>
                <c:pt idx="5">
                  <c:v>-0.35</c:v>
                </c:pt>
                <c:pt idx="6">
                  <c:v>-0.34</c:v>
                </c:pt>
                <c:pt idx="7">
                  <c:v>-0.33</c:v>
                </c:pt>
                <c:pt idx="8">
                  <c:v>-0.32</c:v>
                </c:pt>
                <c:pt idx="9">
                  <c:v>-0.31</c:v>
                </c:pt>
                <c:pt idx="10">
                  <c:v>-0.3</c:v>
                </c:pt>
                <c:pt idx="11">
                  <c:v>-0.28999999999999998</c:v>
                </c:pt>
                <c:pt idx="12">
                  <c:v>-0.28000000000000003</c:v>
                </c:pt>
                <c:pt idx="13">
                  <c:v>-0.27</c:v>
                </c:pt>
                <c:pt idx="14">
                  <c:v>-0.26</c:v>
                </c:pt>
                <c:pt idx="15">
                  <c:v>-0.25</c:v>
                </c:pt>
                <c:pt idx="16">
                  <c:v>-0.24</c:v>
                </c:pt>
                <c:pt idx="17">
                  <c:v>-0.23</c:v>
                </c:pt>
                <c:pt idx="18">
                  <c:v>-0.22</c:v>
                </c:pt>
                <c:pt idx="19">
                  <c:v>-0.21</c:v>
                </c:pt>
                <c:pt idx="20">
                  <c:v>-0.2</c:v>
                </c:pt>
                <c:pt idx="21">
                  <c:v>-0.19</c:v>
                </c:pt>
                <c:pt idx="22">
                  <c:v>-0.18</c:v>
                </c:pt>
                <c:pt idx="23">
                  <c:v>-0.17</c:v>
                </c:pt>
                <c:pt idx="24">
                  <c:v>-0.16</c:v>
                </c:pt>
                <c:pt idx="25">
                  <c:v>-0.15</c:v>
                </c:pt>
                <c:pt idx="26">
                  <c:v>-0.14000000000000001</c:v>
                </c:pt>
                <c:pt idx="27">
                  <c:v>-0.13</c:v>
                </c:pt>
                <c:pt idx="28">
                  <c:v>-0.12</c:v>
                </c:pt>
                <c:pt idx="29">
                  <c:v>-0.11</c:v>
                </c:pt>
                <c:pt idx="30">
                  <c:v>-0.1</c:v>
                </c:pt>
                <c:pt idx="31">
                  <c:v>-0.09</c:v>
                </c:pt>
                <c:pt idx="32">
                  <c:v>-0.08</c:v>
                </c:pt>
                <c:pt idx="33">
                  <c:v>-7.0000000000000007E-2</c:v>
                </c:pt>
                <c:pt idx="34">
                  <c:v>-0.06</c:v>
                </c:pt>
                <c:pt idx="35">
                  <c:v>-0.05</c:v>
                </c:pt>
                <c:pt idx="36">
                  <c:v>-0.04</c:v>
                </c:pt>
                <c:pt idx="37">
                  <c:v>-0.03</c:v>
                </c:pt>
                <c:pt idx="38">
                  <c:v>-0.02</c:v>
                </c:pt>
                <c:pt idx="39">
                  <c:v>-0.01</c:v>
                </c:pt>
                <c:pt idx="40">
                  <c:v>0</c:v>
                </c:pt>
                <c:pt idx="41">
                  <c:v>9.9999999999999499E-3</c:v>
                </c:pt>
                <c:pt idx="42">
                  <c:v>0.02</c:v>
                </c:pt>
                <c:pt idx="43">
                  <c:v>2.5999999999999999E-2</c:v>
                </c:pt>
                <c:pt idx="44">
                  <c:v>0.04</c:v>
                </c:pt>
                <c:pt idx="45">
                  <c:v>0.05</c:v>
                </c:pt>
                <c:pt idx="46">
                  <c:v>0.06</c:v>
                </c:pt>
                <c:pt idx="47">
                  <c:v>7.0000000000000007E-2</c:v>
                </c:pt>
                <c:pt idx="48">
                  <c:v>0.08</c:v>
                </c:pt>
                <c:pt idx="49">
                  <c:v>0.09</c:v>
                </c:pt>
                <c:pt idx="50">
                  <c:v>0.1</c:v>
                </c:pt>
                <c:pt idx="51">
                  <c:v>0.11</c:v>
                </c:pt>
                <c:pt idx="52">
                  <c:v>0.12</c:v>
                </c:pt>
                <c:pt idx="53">
                  <c:v>0.13</c:v>
                </c:pt>
                <c:pt idx="54">
                  <c:v>0.14000000000000001</c:v>
                </c:pt>
                <c:pt idx="55">
                  <c:v>0.15</c:v>
                </c:pt>
                <c:pt idx="56">
                  <c:v>0.16</c:v>
                </c:pt>
                <c:pt idx="57">
                  <c:v>0.17000000000000101</c:v>
                </c:pt>
                <c:pt idx="58">
                  <c:v>0.18000000000000099</c:v>
                </c:pt>
                <c:pt idx="59">
                  <c:v>0.190000000000001</c:v>
                </c:pt>
                <c:pt idx="60">
                  <c:v>0.20000000000000101</c:v>
                </c:pt>
                <c:pt idx="61">
                  <c:v>0.21000000000000099</c:v>
                </c:pt>
                <c:pt idx="62">
                  <c:v>0.220000000000001</c:v>
                </c:pt>
                <c:pt idx="63">
                  <c:v>0.23000000000000101</c:v>
                </c:pt>
                <c:pt idx="64">
                  <c:v>0.24000000000000099</c:v>
                </c:pt>
                <c:pt idx="65">
                  <c:v>0.250000000000001</c:v>
                </c:pt>
                <c:pt idx="66">
                  <c:v>0.26000000000000101</c:v>
                </c:pt>
                <c:pt idx="67">
                  <c:v>0.27000000000000102</c:v>
                </c:pt>
                <c:pt idx="68">
                  <c:v>0.28000000000000103</c:v>
                </c:pt>
                <c:pt idx="69">
                  <c:v>0.29000000000000098</c:v>
                </c:pt>
                <c:pt idx="70">
                  <c:v>0.30000000000000099</c:v>
                </c:pt>
                <c:pt idx="71">
                  <c:v>0.310000000000001</c:v>
                </c:pt>
              </c:numCache>
            </c:numRef>
          </c:xVal>
          <c:yVal>
            <c:numRef>
              <c:f>chapter13_price_final_dataset!$S$3:$S$74</c:f>
              <c:numCache>
                <c:formatCode>General</c:formatCode>
                <c:ptCount val="72"/>
                <c:pt idx="0">
                  <c:v>2.9985866031387014E-17</c:v>
                </c:pt>
                <c:pt idx="1">
                  <c:v>1.6931800936187071E-16</c:v>
                </c:pt>
                <c:pt idx="2">
                  <c:v>9.166696318963684E-16</c:v>
                </c:pt>
                <c:pt idx="3">
                  <c:v>4.758368230174382E-15</c:v>
                </c:pt>
                <c:pt idx="4">
                  <c:v>2.3683835643500564E-14</c:v>
                </c:pt>
                <c:pt idx="5">
                  <c:v>1.130339937917728E-13</c:v>
                </c:pt>
                <c:pt idx="6">
                  <c:v>5.1730238371027828E-13</c:v>
                </c:pt>
                <c:pt idx="7">
                  <c:v>2.2702556895168129E-12</c:v>
                </c:pt>
                <c:pt idx="8">
                  <c:v>9.5547156956583635E-12</c:v>
                </c:pt>
                <c:pt idx="9">
                  <c:v>3.8564945775653799E-11</c:v>
                </c:pt>
                <c:pt idx="10">
                  <c:v>1.4928648443482186E-10</c:v>
                </c:pt>
                <c:pt idx="11">
                  <c:v>5.5427294865894398E-10</c:v>
                </c:pt>
                <c:pt idx="12">
                  <c:v>1.9739078899320196E-9</c:v>
                </c:pt>
                <c:pt idx="13">
                  <c:v>6.743057425634671E-9</c:v>
                </c:pt>
                <c:pt idx="14">
                  <c:v>2.2097483620339449E-8</c:v>
                </c:pt>
                <c:pt idx="15">
                  <c:v>6.9473106098307733E-8</c:v>
                </c:pt>
                <c:pt idx="16">
                  <c:v>2.0956249499313472E-7</c:v>
                </c:pt>
                <c:pt idx="17">
                  <c:v>6.0655739497761374E-7</c:v>
                </c:pt>
                <c:pt idx="18">
                  <c:v>1.6847438386591307E-6</c:v>
                </c:pt>
                <c:pt idx="19">
                  <c:v>4.4910350622817674E-6</c:v>
                </c:pt>
                <c:pt idx="20">
                  <c:v>1.1491093110604922E-5</c:v>
                </c:pt>
                <c:pt idx="21">
                  <c:v>2.8225133133163993E-5</c:v>
                </c:pt>
                <c:pt idx="22">
                  <c:v>6.6563222651749854E-5</c:v>
                </c:pt>
                <c:pt idx="23">
                  <c:v>1.5073972035839489E-4</c:v>
                </c:pt>
                <c:pt idx="24">
                  <c:v>3.2786566104414661E-4</c:v>
                </c:pt>
                <c:pt idx="25">
                  <c:v>6.8506004290336264E-4</c:v>
                </c:pt>
                <c:pt idx="26">
                  <c:v>1.3753926560691188E-3</c:v>
                </c:pt>
                <c:pt idx="27">
                  <c:v>2.6540190456858515E-3</c:v>
                </c:pt>
                <c:pt idx="28">
                  <c:v>4.9236780069741304E-3</c:v>
                </c:pt>
                <c:pt idx="29">
                  <c:v>8.7847630962724077E-3</c:v>
                </c:pt>
                <c:pt idx="30">
                  <c:v>1.5079681603249573E-2</c:v>
                </c:pt>
                <c:pt idx="31">
                  <c:v>2.4915329171604883E-2</c:v>
                </c:pt>
                <c:pt idx="32">
                  <c:v>3.9643473640661231E-2</c:v>
                </c:pt>
                <c:pt idx="33">
                  <c:v>6.0779602828504586E-2</c:v>
                </c:pt>
                <c:pt idx="34">
                  <c:v>8.9848952556675465E-2</c:v>
                </c:pt>
                <c:pt idx="35">
                  <c:v>0.12816473605696754</c:v>
                </c:pt>
                <c:pt idx="36">
                  <c:v>0.17656555537241003</c:v>
                </c:pt>
                <c:pt idx="37">
                  <c:v>0.23516053265866721</c:v>
                </c:pt>
                <c:pt idx="38">
                  <c:v>0.30314360614899405</c:v>
                </c:pt>
                <c:pt idx="39">
                  <c:v>0.37873528123209799</c:v>
                </c:pt>
                <c:pt idx="40">
                  <c:v>0.45928795173234993</c:v>
                </c:pt>
                <c:pt idx="41">
                  <c:v>0.54155363962602843</c:v>
                </c:pt>
                <c:pt idx="42">
                  <c:v>0.62207115175839001</c:v>
                </c:pt>
                <c:pt idx="43">
                  <c:v>0.66817186756435254</c:v>
                </c:pt>
                <c:pt idx="44">
                  <c:v>0.76549095077913232</c:v>
                </c:pt>
                <c:pt idx="45">
                  <c:v>0.82398369638363822</c:v>
                </c:pt>
                <c:pt idx="46">
                  <c:v>0.87227898143285287</c:v>
                </c:pt>
                <c:pt idx="47">
                  <c:v>0.91049453314193829</c:v>
                </c:pt>
                <c:pt idx="48">
                  <c:v>0.93947518447945877</c:v>
                </c:pt>
                <c:pt idx="49">
                  <c:v>0.96053762447834945</c:v>
                </c:pt>
                <c:pt idx="50">
                  <c:v>0.97520801456687933</c:v>
                </c:pt>
                <c:pt idx="51">
                  <c:v>0.98500081680525375</c:v>
                </c:pt>
                <c:pt idx="52">
                  <c:v>0.99126557821220362</c:v>
                </c:pt>
                <c:pt idx="53">
                  <c:v>0.99510648875687757</c:v>
                </c:pt>
                <c:pt idx="54">
                  <c:v>0.99736330303137455</c:v>
                </c:pt>
                <c:pt idx="55">
                  <c:v>0.9986341383386228</c:v>
                </c:pt>
                <c:pt idx="56">
                  <c:v>0.99931996504320075</c:v>
                </c:pt>
                <c:pt idx="57">
                  <c:v>0.99967467306481339</c:v>
                </c:pt>
                <c:pt idx="58">
                  <c:v>0.99985048928881182</c:v>
                </c:pt>
                <c:pt idx="59">
                  <c:v>0.99993400689102763</c:v>
                </c:pt>
                <c:pt idx="60">
                  <c:v>0.99997202828331488</c:v>
                </c:pt>
                <c:pt idx="61">
                  <c:v>0.99998861684509932</c:v>
                </c:pt>
                <c:pt idx="62">
                  <c:v>0.99999555301860832</c:v>
                </c:pt>
                <c:pt idx="63">
                  <c:v>0.9999983324851256</c:v>
                </c:pt>
                <c:pt idx="64">
                  <c:v>0.99999939989919406</c:v>
                </c:pt>
                <c:pt idx="65">
                  <c:v>0.99999979275600381</c:v>
                </c:pt>
                <c:pt idx="66">
                  <c:v>0.99999993132467246</c:v>
                </c:pt>
                <c:pt idx="67">
                  <c:v>0.99999997816555819</c:v>
                </c:pt>
                <c:pt idx="68">
                  <c:v>0.99999999334004896</c:v>
                </c:pt>
                <c:pt idx="69">
                  <c:v>0.99999999805125217</c:v>
                </c:pt>
                <c:pt idx="70">
                  <c:v>0.99999999945302587</c:v>
                </c:pt>
                <c:pt idx="71">
                  <c:v>0.99999999985274246</c:v>
                </c:pt>
              </c:numCache>
            </c:numRef>
          </c:yVal>
          <c:smooth val="1"/>
        </c:ser>
        <c:axId val="143271040"/>
        <c:axId val="142444800"/>
      </c:scatterChart>
      <c:valAx>
        <c:axId val="143271040"/>
        <c:scaling>
          <c:orientation val="minMax"/>
        </c:scaling>
        <c:axPos val="b"/>
        <c:numFmt formatCode="General" sourceLinked="1"/>
        <c:tickLblPos val="nextTo"/>
        <c:crossAx val="142444800"/>
        <c:crosses val="autoZero"/>
        <c:crossBetween val="midCat"/>
      </c:valAx>
      <c:valAx>
        <c:axId val="142444800"/>
        <c:scaling>
          <c:orientation val="minMax"/>
        </c:scaling>
        <c:axPos val="l"/>
        <c:majorGridlines/>
        <c:numFmt formatCode="General" sourceLinked="1"/>
        <c:tickLblPos val="nextTo"/>
        <c:crossAx val="1432710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38100</xdr:rowOff>
    </xdr:from>
    <xdr:to>
      <xdr:col>5</xdr:col>
      <xdr:colOff>561975</xdr:colOff>
      <xdr:row>31</xdr:row>
      <xdr:rowOff>142875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542925</xdr:colOff>
      <xdr:row>7</xdr:row>
      <xdr:rowOff>142875</xdr:rowOff>
    </xdr:from>
    <xdr:to>
      <xdr:col>10</xdr:col>
      <xdr:colOff>180975</xdr:colOff>
      <xdr:row>27</xdr:row>
      <xdr:rowOff>123825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topLeftCell="C1" workbookViewId="0">
      <selection activeCell="P15" sqref="P15"/>
    </sheetView>
  </sheetViews>
  <sheetFormatPr defaultRowHeight="15"/>
  <cols>
    <col min="1" max="1" width="13.28515625" customWidth="1"/>
    <col min="2" max="2" width="17.7109375" style="2" customWidth="1"/>
    <col min="3" max="3" width="13" style="2" customWidth="1"/>
    <col min="4" max="4" width="15" customWidth="1"/>
    <col min="5" max="5" width="14.140625" customWidth="1"/>
    <col min="6" max="6" width="14.85546875" customWidth="1"/>
    <col min="7" max="7" width="14.5703125" customWidth="1"/>
    <col min="8" max="8" width="14.140625" customWidth="1"/>
    <col min="9" max="9" width="13.5703125" customWidth="1"/>
    <col min="10" max="10" width="12.85546875" customWidth="1"/>
    <col min="11" max="11" width="9.28515625" style="2" customWidth="1"/>
    <col min="12" max="12" width="13.42578125" style="2" customWidth="1"/>
    <col min="13" max="13" width="24" style="2" customWidth="1"/>
    <col min="14" max="14" width="12.85546875" style="2" customWidth="1"/>
    <col min="15" max="15" width="9.140625" style="2"/>
    <col min="16" max="16" width="25.7109375" style="2" customWidth="1"/>
    <col min="17" max="17" width="9.140625" style="2"/>
    <col min="18" max="18" width="14.5703125" style="2" customWidth="1"/>
    <col min="19" max="19" width="25.140625" style="2" customWidth="1"/>
  </cols>
  <sheetData>
    <row r="1" spans="1:19" ht="18.75">
      <c r="A1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s="5" t="s">
        <v>17</v>
      </c>
      <c r="I1" s="5"/>
      <c r="J1" s="5"/>
      <c r="K1" s="9" t="s">
        <v>11</v>
      </c>
      <c r="L1" s="9"/>
      <c r="M1" s="9"/>
      <c r="N1" s="10" t="s">
        <v>18</v>
      </c>
      <c r="O1" s="10"/>
      <c r="P1" s="10"/>
      <c r="Q1" s="6" t="s">
        <v>19</v>
      </c>
      <c r="R1" s="6"/>
      <c r="S1" s="6"/>
    </row>
    <row r="2" spans="1:19">
      <c r="A2" s="1">
        <v>42310</v>
      </c>
      <c r="B2" s="3">
        <v>673.26000999999997</v>
      </c>
      <c r="C2" s="3">
        <v>231.61000100000001</v>
      </c>
      <c r="D2" s="4">
        <v>59.889999000000003</v>
      </c>
      <c r="E2">
        <f>B2/B3-1</f>
        <v>7.566701419394728E-2</v>
      </c>
      <c r="F2">
        <f t="shared" ref="F2:G2" si="0">C2/C3-1</f>
        <v>0.11926742780105348</v>
      </c>
      <c r="G2">
        <f t="shared" si="0"/>
        <v>4.62962422677764E-2</v>
      </c>
      <c r="H2" t="s">
        <v>13</v>
      </c>
      <c r="I2" t="s">
        <v>14</v>
      </c>
      <c r="J2" t="s">
        <v>15</v>
      </c>
      <c r="K2" s="12" t="s">
        <v>12</v>
      </c>
      <c r="L2" s="12" t="s">
        <v>20</v>
      </c>
      <c r="M2" s="12" t="s">
        <v>21</v>
      </c>
      <c r="N2" s="13" t="s">
        <v>12</v>
      </c>
      <c r="O2" s="13" t="s">
        <v>22</v>
      </c>
      <c r="P2" s="13" t="s">
        <v>23</v>
      </c>
      <c r="Q2" s="14" t="s">
        <v>12</v>
      </c>
      <c r="R2" s="14" t="s">
        <v>24</v>
      </c>
      <c r="S2" s="14" t="s">
        <v>25</v>
      </c>
    </row>
    <row r="3" spans="1:19">
      <c r="A3" s="1">
        <v>42278</v>
      </c>
      <c r="B3" s="3">
        <v>625.90002400000003</v>
      </c>
      <c r="C3" s="3">
        <v>206.929993</v>
      </c>
      <c r="D3" s="4">
        <v>57.240001999999997</v>
      </c>
      <c r="E3">
        <f t="shared" ref="E3:E60" si="1">B3/B4-1</f>
        <v>0.22272364308571246</v>
      </c>
      <c r="F3">
        <f t="shared" ref="F3:F60" si="2">C3/C4-1</f>
        <v>-0.16694847826767656</v>
      </c>
      <c r="G3">
        <f t="shared" ref="G3:G60" si="3">D3/D4-1</f>
        <v>-0.11721151247449191</v>
      </c>
      <c r="H3">
        <f>AVERAGE(E2:E60)</f>
        <v>2.5689732113619908E-2</v>
      </c>
      <c r="I3">
        <f>AVERAGE(F2:F60)</f>
        <v>4.898628936858019E-2</v>
      </c>
      <c r="J3">
        <f>AVERAGE(G2:G60)</f>
        <v>4.9486669179577081E-3</v>
      </c>
      <c r="K3" s="7">
        <v>-0.4</v>
      </c>
      <c r="L3" s="7">
        <f>NORMDIST(K3,$H$3,$H$7,0)</f>
        <v>4.5073264696367183E-6</v>
      </c>
      <c r="M3" s="7">
        <f>NORMDIST(K3,$H$3,$H$7,1)</f>
        <v>6.6729256028109983E-8</v>
      </c>
      <c r="N3" s="8">
        <v>-0.4</v>
      </c>
      <c r="O3" s="8">
        <f>NORMDIST(N3,$I$3,$I$7,0)</f>
        <v>6.6255888047812794E-2</v>
      </c>
      <c r="P3" s="8">
        <f>NORMDIST(N3,$I$3,$I$7,1)</f>
        <v>3.7258610576328399E-3</v>
      </c>
      <c r="Q3" s="11">
        <v>-0.4</v>
      </c>
      <c r="R3" s="11">
        <f>NORMDIST(Q3,$J$3,$J$7,0)</f>
        <v>5.2538342795433115E-15</v>
      </c>
      <c r="S3" s="11">
        <f>NORMDIST(Q3,$J$3,$J$7,1)</f>
        <v>2.9985866031387014E-17</v>
      </c>
    </row>
    <row r="4" spans="1:19">
      <c r="A4" s="1">
        <v>42248</v>
      </c>
      <c r="B4" s="3">
        <v>511.89001500000001</v>
      </c>
      <c r="C4" s="3">
        <v>248.39999399999999</v>
      </c>
      <c r="D4" s="4">
        <v>64.839995999999999</v>
      </c>
      <c r="E4">
        <f t="shared" si="1"/>
        <v>-1.949735753775439E-3</v>
      </c>
      <c r="F4">
        <f t="shared" si="2"/>
        <v>-2.6499799457960771E-3</v>
      </c>
      <c r="G4">
        <f t="shared" si="3"/>
        <v>1.6992583794566141E-3</v>
      </c>
      <c r="K4" s="7">
        <v>-0.39</v>
      </c>
      <c r="L4" s="7">
        <f>NORMDIST(K4,$H$3,$H$7,0)</f>
        <v>8.5973091140019504E-6</v>
      </c>
      <c r="M4" s="7">
        <f>NORMDIST(K4,$H$3,$H$7,1)</f>
        <v>1.3014719578497987E-7</v>
      </c>
      <c r="N4" s="8">
        <v>-0.39</v>
      </c>
      <c r="O4" s="8">
        <f t="shared" ref="O4:O67" si="4">NORMDIST(N4,$I$3,$I$7,0)</f>
        <v>7.7574183166004673E-2</v>
      </c>
      <c r="P4" s="8">
        <f t="shared" ref="P4:P67" si="5">NORMDIST(N4,$I$3,$I$7,1)</f>
        <v>4.4437369065214449E-3</v>
      </c>
      <c r="Q4" s="11">
        <v>-0.39</v>
      </c>
      <c r="R4" s="11">
        <f t="shared" ref="R4:R67" si="6">NORMDIST(Q4,$J$3,$J$7,0)</f>
        <v>2.8953479673612717E-14</v>
      </c>
      <c r="S4" s="11">
        <f t="shared" ref="S4:S67" si="7">NORMDIST(Q4,$J$3,$J$7,1)</f>
        <v>1.6931800936187071E-16</v>
      </c>
    </row>
    <row r="5" spans="1:19" ht="18.75">
      <c r="A5" s="1">
        <v>42219</v>
      </c>
      <c r="B5" s="3">
        <v>512.89001499999995</v>
      </c>
      <c r="C5" s="3">
        <v>249.05999800000001</v>
      </c>
      <c r="D5" s="4">
        <v>64.730002999999996</v>
      </c>
      <c r="E5">
        <f t="shared" si="1"/>
        <v>-4.3383396360717308E-2</v>
      </c>
      <c r="F5">
        <f t="shared" si="2"/>
        <v>-6.4211896995195805E-2</v>
      </c>
      <c r="G5">
        <f t="shared" si="3"/>
        <v>-9.4581903105944942E-2</v>
      </c>
      <c r="H5" s="5" t="s">
        <v>16</v>
      </c>
      <c r="I5" s="5"/>
      <c r="J5" s="5"/>
      <c r="K5" s="7">
        <v>-0.38</v>
      </c>
      <c r="L5" s="7">
        <f t="shared" ref="L5:L51" si="8">NORMDIST(K5,$H$3,$H$7,0)</f>
        <v>1.6148782640591066E-5</v>
      </c>
      <c r="M5" s="7">
        <f t="shared" ref="M5:M51" si="9">NORMDIST(K5,$H$3,$H$7,1)</f>
        <v>2.5008900992735172E-7</v>
      </c>
      <c r="N5" s="8">
        <v>-0.38</v>
      </c>
      <c r="O5" s="8">
        <f t="shared" si="4"/>
        <v>9.0503894215527902E-2</v>
      </c>
      <c r="P5" s="8">
        <f t="shared" si="5"/>
        <v>5.2827151534560191E-3</v>
      </c>
      <c r="Q5" s="11">
        <v>-0.38</v>
      </c>
      <c r="R5" s="11">
        <f t="shared" si="6"/>
        <v>1.5289460900672649E-13</v>
      </c>
      <c r="S5" s="11">
        <f t="shared" si="7"/>
        <v>9.166696318963684E-16</v>
      </c>
    </row>
    <row r="6" spans="1:19">
      <c r="A6" s="1">
        <v>42186</v>
      </c>
      <c r="B6" s="3">
        <v>536.15002400000003</v>
      </c>
      <c r="C6" s="3">
        <v>266.14999399999999</v>
      </c>
      <c r="D6" s="4">
        <v>71.491837000000004</v>
      </c>
      <c r="E6">
        <f t="shared" si="1"/>
        <v>0.23511260093632758</v>
      </c>
      <c r="F6">
        <f t="shared" si="2"/>
        <v>-7.8655629663177962E-3</v>
      </c>
      <c r="G6">
        <f t="shared" si="3"/>
        <v>1.4803413967038104E-2</v>
      </c>
      <c r="H6" t="s">
        <v>7</v>
      </c>
      <c r="I6" t="s">
        <v>8</v>
      </c>
      <c r="J6" t="s">
        <v>9</v>
      </c>
      <c r="K6" s="7">
        <v>-0.37</v>
      </c>
      <c r="L6" s="7">
        <f t="shared" si="8"/>
        <v>2.9871068435044953E-5</v>
      </c>
      <c r="M6" s="7">
        <f t="shared" si="9"/>
        <v>4.7348282472547965E-7</v>
      </c>
      <c r="N6" s="8">
        <v>-0.37</v>
      </c>
      <c r="O6" s="8">
        <f t="shared" si="4"/>
        <v>0.10521426967905952</v>
      </c>
      <c r="P6" s="8">
        <f t="shared" si="5"/>
        <v>6.2597495146023974E-3</v>
      </c>
      <c r="Q6" s="11">
        <v>-0.37</v>
      </c>
      <c r="R6" s="11">
        <f t="shared" si="6"/>
        <v>7.7366079851913144E-13</v>
      </c>
      <c r="S6" s="11">
        <f t="shared" si="7"/>
        <v>4.758368230174382E-15</v>
      </c>
    </row>
    <row r="7" spans="1:19">
      <c r="A7" s="1">
        <v>42156</v>
      </c>
      <c r="B7" s="3">
        <v>434.08999599999999</v>
      </c>
      <c r="C7" s="3">
        <v>268.26001000000002</v>
      </c>
      <c r="D7" s="4">
        <v>70.448952000000006</v>
      </c>
      <c r="E7">
        <f t="shared" si="1"/>
        <v>1.1322565700095044E-2</v>
      </c>
      <c r="F7">
        <f t="shared" si="2"/>
        <v>6.9617251958326465E-2</v>
      </c>
      <c r="G7">
        <f t="shared" si="3"/>
        <v>-4.4970998679396801E-2</v>
      </c>
      <c r="H7">
        <f>STDEV(E2:E60)</f>
        <v>8.0714284637373929E-2</v>
      </c>
      <c r="I7">
        <f>STDEV(F2:F60)</f>
        <v>0.16778560204435553</v>
      </c>
      <c r="J7">
        <f>STDEV(G2:G60)</f>
        <v>4.840825527510504E-2</v>
      </c>
      <c r="K7" s="7">
        <v>-0.36</v>
      </c>
      <c r="L7" s="7">
        <f t="shared" si="8"/>
        <v>5.4412094702593119E-5</v>
      </c>
      <c r="M7" s="7">
        <f t="shared" si="9"/>
        <v>8.8322804758789175E-7</v>
      </c>
      <c r="N7" s="8">
        <v>-0.36</v>
      </c>
      <c r="O7" s="8">
        <f t="shared" si="4"/>
        <v>0.12188193675269152</v>
      </c>
      <c r="P7" s="8">
        <f t="shared" si="5"/>
        <v>7.3935241948892561E-3</v>
      </c>
      <c r="Q7" s="11">
        <v>-0.36</v>
      </c>
      <c r="R7" s="11">
        <f t="shared" si="6"/>
        <v>3.7512501205671313E-12</v>
      </c>
      <c r="S7" s="11">
        <f t="shared" si="7"/>
        <v>2.3683835643500564E-14</v>
      </c>
    </row>
    <row r="8" spans="1:19">
      <c r="A8" s="1">
        <v>42125</v>
      </c>
      <c r="B8" s="3">
        <v>429.23001099999999</v>
      </c>
      <c r="C8" s="3">
        <v>250.800003</v>
      </c>
      <c r="D8" s="4">
        <v>73.766295999999997</v>
      </c>
      <c r="E8">
        <f t="shared" si="1"/>
        <v>1.7663265251228744E-2</v>
      </c>
      <c r="F8">
        <f t="shared" si="2"/>
        <v>0.10948904964181749</v>
      </c>
      <c r="G8">
        <f t="shared" si="3"/>
        <v>-4.2425012642065552E-2</v>
      </c>
      <c r="H8" t="s">
        <v>10</v>
      </c>
      <c r="K8" s="7">
        <v>-0.35</v>
      </c>
      <c r="L8" s="7">
        <f t="shared" si="8"/>
        <v>9.7605401974790447E-5</v>
      </c>
      <c r="M8" s="7">
        <f t="shared" si="9"/>
        <v>1.6233420272460108E-6</v>
      </c>
      <c r="N8" s="8">
        <v>-0.35</v>
      </c>
      <c r="O8" s="8">
        <f t="shared" si="4"/>
        <v>0.14068939812965969</v>
      </c>
      <c r="P8" s="8">
        <f t="shared" si="5"/>
        <v>8.7045204458844339E-3</v>
      </c>
      <c r="Q8" s="11">
        <v>-0.35</v>
      </c>
      <c r="R8" s="11">
        <f t="shared" si="6"/>
        <v>1.7428839270625049E-11</v>
      </c>
      <c r="S8" s="11">
        <f t="shared" si="7"/>
        <v>1.130339937917728E-13</v>
      </c>
    </row>
    <row r="9" spans="1:19">
      <c r="A9" s="1">
        <v>42095</v>
      </c>
      <c r="B9" s="3">
        <v>421.77999899999998</v>
      </c>
      <c r="C9" s="3">
        <v>226.050003</v>
      </c>
      <c r="D9" s="4">
        <v>77.034485000000004</v>
      </c>
      <c r="E9">
        <f t="shared" si="1"/>
        <v>0.13351247567569224</v>
      </c>
      <c r="F9">
        <f t="shared" si="2"/>
        <v>0.19748899830504851</v>
      </c>
      <c r="G9">
        <f t="shared" si="3"/>
        <v>-5.1063847871589685E-2</v>
      </c>
      <c r="K9" s="7">
        <v>-0.34</v>
      </c>
      <c r="L9" s="7">
        <f t="shared" si="8"/>
        <v>1.7241934231409151E-4</v>
      </c>
      <c r="M9" s="7">
        <f t="shared" si="9"/>
        <v>2.9398556744553161E-6</v>
      </c>
      <c r="N9" s="8">
        <v>-0.34</v>
      </c>
      <c r="O9" s="8">
        <f t="shared" si="4"/>
        <v>0.1618231757977476</v>
      </c>
      <c r="P9" s="8">
        <f t="shared" si="5"/>
        <v>1.0215066340542145E-2</v>
      </c>
      <c r="Q9" s="11">
        <v>-0.34</v>
      </c>
      <c r="R9" s="11">
        <f t="shared" si="6"/>
        <v>7.7593960429510042E-11</v>
      </c>
      <c r="S9" s="11">
        <f t="shared" si="7"/>
        <v>5.1730238371027828E-13</v>
      </c>
    </row>
    <row r="10" spans="1:19">
      <c r="A10" s="1">
        <v>42065</v>
      </c>
      <c r="B10" s="3">
        <v>372.10000600000001</v>
      </c>
      <c r="C10" s="3">
        <v>188.770004</v>
      </c>
      <c r="D10" s="4">
        <v>81.179839999999999</v>
      </c>
      <c r="E10">
        <f t="shared" si="1"/>
        <v>-2.1201593842575805E-2</v>
      </c>
      <c r="F10">
        <f t="shared" si="2"/>
        <v>-7.1653350480050282E-2</v>
      </c>
      <c r="G10">
        <f t="shared" si="3"/>
        <v>-1.4130472231827285E-2</v>
      </c>
      <c r="K10" s="7">
        <v>-0.33</v>
      </c>
      <c r="L10" s="7">
        <f t="shared" si="8"/>
        <v>2.9993823714385254E-4</v>
      </c>
      <c r="M10" s="7">
        <f t="shared" si="9"/>
        <v>5.246041692386072E-6</v>
      </c>
      <c r="N10" s="8">
        <v>-0.33</v>
      </c>
      <c r="O10" s="8">
        <f t="shared" si="4"/>
        <v>0.18547158848685025</v>
      </c>
      <c r="P10" s="8">
        <f t="shared" si="5"/>
        <v>1.1949366162328112E-2</v>
      </c>
      <c r="Q10" s="11">
        <v>-0.33</v>
      </c>
      <c r="R10" s="11">
        <f t="shared" si="6"/>
        <v>3.3102011476200541E-10</v>
      </c>
      <c r="S10" s="11">
        <f t="shared" si="7"/>
        <v>2.2702556895168129E-12</v>
      </c>
    </row>
    <row r="11" spans="1:19">
      <c r="A11" s="1">
        <v>42037</v>
      </c>
      <c r="B11" s="3">
        <v>380.16000400000001</v>
      </c>
      <c r="C11" s="3">
        <v>203.33999600000001</v>
      </c>
      <c r="D11" s="4">
        <v>82.343390999999997</v>
      </c>
      <c r="E11">
        <f t="shared" si="1"/>
        <v>7.229290912558306E-2</v>
      </c>
      <c r="F11">
        <f t="shared" si="2"/>
        <v>-1.2770628307348098E-3</v>
      </c>
      <c r="G11">
        <f t="shared" si="3"/>
        <v>-1.2355945020932846E-2</v>
      </c>
      <c r="K11" s="7">
        <v>-0.32</v>
      </c>
      <c r="L11" s="7">
        <f t="shared" si="8"/>
        <v>5.1382047437927979E-4</v>
      </c>
      <c r="M11" s="7">
        <f t="shared" si="9"/>
        <v>9.2244138156782896E-6</v>
      </c>
      <c r="N11" s="8">
        <v>-0.32</v>
      </c>
      <c r="O11" s="8">
        <f t="shared" si="4"/>
        <v>0.21182215707764482</v>
      </c>
      <c r="P11" s="8">
        <f t="shared" si="5"/>
        <v>1.393350570980223E-2</v>
      </c>
      <c r="Q11" s="11">
        <v>-0.32</v>
      </c>
      <c r="R11" s="11">
        <f t="shared" si="6"/>
        <v>1.3531559842621631E-9</v>
      </c>
      <c r="S11" s="11">
        <f t="shared" si="7"/>
        <v>9.5547156956583635E-12</v>
      </c>
    </row>
    <row r="12" spans="1:19">
      <c r="A12" s="1">
        <v>42006</v>
      </c>
      <c r="B12" s="3">
        <v>354.52999899999998</v>
      </c>
      <c r="C12" s="3">
        <v>203.60000600000001</v>
      </c>
      <c r="D12" s="4">
        <v>83.373549999999994</v>
      </c>
      <c r="E12">
        <f t="shared" si="1"/>
        <v>0.14235537988035341</v>
      </c>
      <c r="F12">
        <f t="shared" si="2"/>
        <v>-8.4573524849178905E-2</v>
      </c>
      <c r="G12">
        <f t="shared" si="3"/>
        <v>-1.0479674269998185E-2</v>
      </c>
      <c r="K12" s="7">
        <v>-0.31</v>
      </c>
      <c r="L12" s="7">
        <f t="shared" si="8"/>
        <v>8.6681156603261541E-4</v>
      </c>
      <c r="M12" s="7">
        <f t="shared" si="9"/>
        <v>1.5983042423561855E-5</v>
      </c>
      <c r="N12" s="8">
        <v>-0.31</v>
      </c>
      <c r="O12" s="8">
        <f t="shared" si="4"/>
        <v>0.24105864131096183</v>
      </c>
      <c r="P12" s="8">
        <f t="shared" si="5"/>
        <v>1.6195429804910288E-2</v>
      </c>
      <c r="Q12" s="11">
        <v>-0.31</v>
      </c>
      <c r="R12" s="11">
        <f t="shared" si="6"/>
        <v>5.300396418658963E-9</v>
      </c>
      <c r="S12" s="11">
        <f t="shared" si="7"/>
        <v>3.8564945775653799E-11</v>
      </c>
    </row>
    <row r="13" spans="1:19">
      <c r="A13" s="1">
        <v>41974</v>
      </c>
      <c r="B13" s="3">
        <v>310.35000600000001</v>
      </c>
      <c r="C13" s="3">
        <v>222.41000399999999</v>
      </c>
      <c r="D13" s="4">
        <v>84.256530999999995</v>
      </c>
      <c r="E13">
        <f t="shared" si="1"/>
        <v>-8.3540065399536401E-2</v>
      </c>
      <c r="F13">
        <f t="shared" si="2"/>
        <v>-9.0422049886765166E-2</v>
      </c>
      <c r="G13">
        <f t="shared" si="3"/>
        <v>-1.3482119218510835E-2</v>
      </c>
      <c r="K13" s="7">
        <v>-0.3</v>
      </c>
      <c r="L13" s="7">
        <f t="shared" si="8"/>
        <v>1.4400305644704601E-3</v>
      </c>
      <c r="M13" s="7">
        <f t="shared" si="9"/>
        <v>2.7290211699781963E-5</v>
      </c>
      <c r="N13" s="8">
        <v>-0.3</v>
      </c>
      <c r="O13" s="8">
        <f t="shared" si="4"/>
        <v>0.2733577214175541</v>
      </c>
      <c r="P13" s="8">
        <f t="shared" si="5"/>
        <v>1.876488837702972E-2</v>
      </c>
      <c r="Q13" s="11">
        <v>-0.3</v>
      </c>
      <c r="R13" s="11">
        <f t="shared" si="6"/>
        <v>1.9894629375655696E-8</v>
      </c>
      <c r="S13" s="11">
        <f t="shared" si="7"/>
        <v>1.4928648443482186E-10</v>
      </c>
    </row>
    <row r="14" spans="1:19">
      <c r="A14" s="1">
        <v>41946</v>
      </c>
      <c r="B14" s="3">
        <v>338.64001500000001</v>
      </c>
      <c r="C14" s="3">
        <v>244.520004</v>
      </c>
      <c r="D14" s="4">
        <v>85.408011999999999</v>
      </c>
      <c r="E14">
        <f t="shared" si="1"/>
        <v>0.10862314207296619</v>
      </c>
      <c r="F14">
        <f t="shared" si="2"/>
        <v>1.1667385333066438E-2</v>
      </c>
      <c r="G14">
        <f t="shared" si="3"/>
        <v>0.14776457600534587</v>
      </c>
      <c r="K14" s="7">
        <v>-0.28999999999999998</v>
      </c>
      <c r="L14" s="7">
        <f t="shared" si="8"/>
        <v>2.3558760829014741E-3</v>
      </c>
      <c r="M14" s="7">
        <f t="shared" si="9"/>
        <v>4.5919288702012118E-5</v>
      </c>
      <c r="N14" s="8">
        <v>-0.28999999999999998</v>
      </c>
      <c r="O14" s="8">
        <f t="shared" si="4"/>
        <v>0.30888534965406672</v>
      </c>
      <c r="P14" s="8">
        <f t="shared" si="5"/>
        <v>2.1673347687046651E-2</v>
      </c>
      <c r="Q14" s="11">
        <v>-0.28999999999999998</v>
      </c>
      <c r="R14" s="11">
        <f t="shared" si="6"/>
        <v>7.1553414955377446E-8</v>
      </c>
      <c r="S14" s="11">
        <f t="shared" si="7"/>
        <v>5.5427294865894398E-10</v>
      </c>
    </row>
    <row r="15" spans="1:19">
      <c r="A15" s="1">
        <v>41913</v>
      </c>
      <c r="B15" s="3">
        <v>305.459991</v>
      </c>
      <c r="C15" s="3">
        <v>241.699997</v>
      </c>
      <c r="D15" s="4">
        <v>74.412482999999995</v>
      </c>
      <c r="E15">
        <f t="shared" si="1"/>
        <v>-5.2660993966871406E-2</v>
      </c>
      <c r="F15">
        <f t="shared" si="2"/>
        <v>-4.0382232910316507E-3</v>
      </c>
      <c r="G15">
        <f t="shared" si="3"/>
        <v>-2.6154167403801276E-3</v>
      </c>
      <c r="K15" s="7">
        <v>-0.28000000000000003</v>
      </c>
      <c r="L15" s="7">
        <f t="shared" si="8"/>
        <v>3.7954816581436731E-3</v>
      </c>
      <c r="M15" s="7">
        <f t="shared" si="9"/>
        <v>7.6144609819195352E-5</v>
      </c>
      <c r="N15" s="8">
        <v>-0.28000000000000003</v>
      </c>
      <c r="O15" s="8">
        <f t="shared" si="4"/>
        <v>0.34779280895242121</v>
      </c>
      <c r="P15" s="8">
        <f t="shared" si="5"/>
        <v>2.4953863566085976E-2</v>
      </c>
      <c r="Q15" s="11">
        <v>-0.28000000000000003</v>
      </c>
      <c r="R15" s="11">
        <f t="shared" si="6"/>
        <v>2.465993288171375E-7</v>
      </c>
      <c r="S15" s="11">
        <f t="shared" si="7"/>
        <v>1.9739078899320196E-9</v>
      </c>
    </row>
    <row r="16" spans="1:19">
      <c r="A16" s="1">
        <v>41884</v>
      </c>
      <c r="B16" s="3">
        <v>322.44000199999999</v>
      </c>
      <c r="C16" s="3">
        <v>242.679993</v>
      </c>
      <c r="D16" s="4">
        <v>74.607613000000001</v>
      </c>
      <c r="E16">
        <f t="shared" si="1"/>
        <v>-4.8961793768711237E-2</v>
      </c>
      <c r="F16">
        <f t="shared" si="2"/>
        <v>-0.10018545716638683</v>
      </c>
      <c r="G16">
        <f t="shared" si="3"/>
        <v>1.2847638731034117E-2</v>
      </c>
      <c r="K16" s="7">
        <v>-0.27</v>
      </c>
      <c r="L16" s="7">
        <f t="shared" si="8"/>
        <v>6.0216439320408301E-3</v>
      </c>
      <c r="M16" s="7">
        <f t="shared" si="9"/>
        <v>1.2443855188148945E-4</v>
      </c>
      <c r="N16" s="8">
        <v>-0.27</v>
      </c>
      <c r="O16" s="8">
        <f t="shared" si="4"/>
        <v>0.39021252867095979</v>
      </c>
      <c r="P16" s="8">
        <f t="shared" si="5"/>
        <v>2.8640913979176341E-2</v>
      </c>
      <c r="Q16" s="11">
        <v>-0.27</v>
      </c>
      <c r="R16" s="11">
        <f t="shared" si="6"/>
        <v>8.1436748697113311E-7</v>
      </c>
      <c r="S16" s="11">
        <f t="shared" si="7"/>
        <v>6.743057425634671E-9</v>
      </c>
    </row>
    <row r="17" spans="1:19">
      <c r="A17" s="1">
        <v>41852</v>
      </c>
      <c r="B17" s="3">
        <v>339.040009</v>
      </c>
      <c r="C17" s="3">
        <v>269.70001200000002</v>
      </c>
      <c r="D17" s="4">
        <v>73.661240000000006</v>
      </c>
      <c r="E17">
        <f t="shared" si="1"/>
        <v>8.3229559514027995E-2</v>
      </c>
      <c r="F17">
        <f t="shared" si="2"/>
        <v>0.20779224530507512</v>
      </c>
      <c r="G17">
        <f t="shared" si="3"/>
        <v>3.2853889768694522E-2</v>
      </c>
      <c r="K17" s="7">
        <v>-0.26</v>
      </c>
      <c r="L17" s="7">
        <f t="shared" si="8"/>
        <v>9.4079925903696581E-3</v>
      </c>
      <c r="M17" s="7">
        <f t="shared" si="9"/>
        <v>2.0042856917823482E-4</v>
      </c>
      <c r="N17" s="8">
        <v>-0.26</v>
      </c>
      <c r="O17" s="8">
        <f t="shared" si="4"/>
        <v>0.43625372041914479</v>
      </c>
      <c r="P17" s="8">
        <f t="shared" si="5"/>
        <v>3.2770188788932897E-2</v>
      </c>
      <c r="Q17" s="11">
        <v>-0.26</v>
      </c>
      <c r="R17" s="11">
        <f t="shared" si="6"/>
        <v>2.5770092320540061E-6</v>
      </c>
      <c r="S17" s="11">
        <f t="shared" si="7"/>
        <v>2.2097483620339449E-8</v>
      </c>
    </row>
    <row r="18" spans="1:19">
      <c r="A18" s="1">
        <v>41821</v>
      </c>
      <c r="B18" s="3">
        <v>312.98998999999998</v>
      </c>
      <c r="C18" s="3">
        <v>223.300003</v>
      </c>
      <c r="D18" s="4">
        <v>71.318161000000003</v>
      </c>
      <c r="E18">
        <f t="shared" si="1"/>
        <v>-3.6301524220400005E-2</v>
      </c>
      <c r="F18">
        <f t="shared" si="2"/>
        <v>-6.9815859117019596E-2</v>
      </c>
      <c r="G18">
        <f t="shared" si="3"/>
        <v>-1.9848052740241373E-2</v>
      </c>
      <c r="K18" s="7">
        <v>-0.25</v>
      </c>
      <c r="L18" s="7">
        <f t="shared" si="8"/>
        <v>1.4474800359555517E-2</v>
      </c>
      <c r="M18" s="7">
        <f t="shared" si="9"/>
        <v>3.1817902290764977E-4</v>
      </c>
      <c r="N18" s="8">
        <v>-0.25</v>
      </c>
      <c r="O18" s="8">
        <f t="shared" si="4"/>
        <v>0.48599790970067447</v>
      </c>
      <c r="P18" s="8">
        <f t="shared" si="5"/>
        <v>3.7378335288274833E-2</v>
      </c>
      <c r="Q18" s="11">
        <v>-0.25</v>
      </c>
      <c r="R18" s="11">
        <f t="shared" si="6"/>
        <v>7.8140922509201428E-6</v>
      </c>
      <c r="S18" s="11">
        <f t="shared" si="7"/>
        <v>6.9473106098307733E-8</v>
      </c>
    </row>
    <row r="19" spans="1:19">
      <c r="A19" s="1">
        <v>41792</v>
      </c>
      <c r="B19" s="3">
        <v>324.77999899999998</v>
      </c>
      <c r="C19" s="3">
        <v>240.05999800000001</v>
      </c>
      <c r="D19" s="4">
        <v>72.762352000000007</v>
      </c>
      <c r="E19">
        <f t="shared" si="1"/>
        <v>3.9129775938433253E-2</v>
      </c>
      <c r="F19">
        <f t="shared" si="2"/>
        <v>0.15541220281249069</v>
      </c>
      <c r="G19">
        <f t="shared" si="3"/>
        <v>-2.2144078703299486E-2</v>
      </c>
      <c r="K19" s="7">
        <v>-0.24</v>
      </c>
      <c r="L19" s="7">
        <f t="shared" si="8"/>
        <v>2.1931175943450509E-2</v>
      </c>
      <c r="M19" s="7">
        <f t="shared" si="9"/>
        <v>4.9786359930670265E-4</v>
      </c>
      <c r="N19" s="8">
        <v>-0.24</v>
      </c>
      <c r="O19" s="8">
        <f t="shared" si="4"/>
        <v>0.53949445122424955</v>
      </c>
      <c r="P19" s="8">
        <f t="shared" si="5"/>
        <v>4.2502658889927991E-2</v>
      </c>
      <c r="Q19" s="11">
        <v>-0.24</v>
      </c>
      <c r="R19" s="11">
        <f t="shared" si="6"/>
        <v>2.2704299416182133E-5</v>
      </c>
      <c r="S19" s="11">
        <f t="shared" si="7"/>
        <v>2.0956249499313472E-7</v>
      </c>
    </row>
    <row r="20" spans="1:19">
      <c r="A20" s="1">
        <v>41760</v>
      </c>
      <c r="B20" s="3">
        <v>312.54998799999998</v>
      </c>
      <c r="C20" s="3">
        <v>207.770004</v>
      </c>
      <c r="D20" s="4">
        <v>74.410094999999998</v>
      </c>
      <c r="E20">
        <f t="shared" si="1"/>
        <v>2.7685472862172933E-2</v>
      </c>
      <c r="F20">
        <f t="shared" si="2"/>
        <v>-5.7720429350716085E-4</v>
      </c>
      <c r="G20">
        <f t="shared" si="3"/>
        <v>-3.0920953413156926E-2</v>
      </c>
      <c r="K20" s="7">
        <v>-0.23</v>
      </c>
      <c r="L20" s="7">
        <f t="shared" si="8"/>
        <v>3.2722386970253578E-2</v>
      </c>
      <c r="M20" s="7">
        <f t="shared" si="9"/>
        <v>7.6788686252737826E-4</v>
      </c>
      <c r="N20" s="8">
        <v>-0.23</v>
      </c>
      <c r="O20" s="8">
        <f t="shared" si="4"/>
        <v>0.5967561266761322</v>
      </c>
      <c r="P20" s="8">
        <f t="shared" si="5"/>
        <v>4.8180779294857201E-2</v>
      </c>
      <c r="Q20" s="11">
        <v>-0.23</v>
      </c>
      <c r="R20" s="11">
        <f t="shared" si="6"/>
        <v>6.3212750634098963E-5</v>
      </c>
      <c r="S20" s="11">
        <f t="shared" si="7"/>
        <v>6.0655739497761374E-7</v>
      </c>
    </row>
    <row r="21" spans="1:19">
      <c r="A21" s="1">
        <v>41730</v>
      </c>
      <c r="B21" s="3">
        <v>304.13000499999998</v>
      </c>
      <c r="C21" s="3">
        <v>207.88999899999999</v>
      </c>
      <c r="D21" s="4">
        <v>76.78434</v>
      </c>
      <c r="E21">
        <f t="shared" si="1"/>
        <v>-9.5846807025698144E-2</v>
      </c>
      <c r="F21">
        <f t="shared" si="2"/>
        <v>-2.6864860065217711E-3</v>
      </c>
      <c r="G21">
        <f t="shared" si="3"/>
        <v>4.2915134827328671E-2</v>
      </c>
      <c r="K21" s="7">
        <v>-0.22</v>
      </c>
      <c r="L21" s="7">
        <f t="shared" si="8"/>
        <v>4.807970054712836E-2</v>
      </c>
      <c r="M21" s="7">
        <f t="shared" si="9"/>
        <v>1.1674944615882588E-3</v>
      </c>
      <c r="N21" s="8">
        <v>-0.22</v>
      </c>
      <c r="O21" s="8">
        <f t="shared" si="4"/>
        <v>0.65775493302700216</v>
      </c>
      <c r="P21" s="8">
        <f t="shared" si="5"/>
        <v>5.4450243497703443E-2</v>
      </c>
      <c r="Q21" s="11">
        <v>-0.22</v>
      </c>
      <c r="R21" s="11">
        <f t="shared" si="6"/>
        <v>1.6864298607596103E-4</v>
      </c>
      <c r="S21" s="11">
        <f t="shared" si="7"/>
        <v>1.6847438386591307E-6</v>
      </c>
    </row>
    <row r="22" spans="1:19">
      <c r="A22" s="1">
        <v>41701</v>
      </c>
      <c r="B22" s="3">
        <v>336.36999500000002</v>
      </c>
      <c r="C22" s="3">
        <v>208.449997</v>
      </c>
      <c r="D22" s="4">
        <v>73.624724999999998</v>
      </c>
      <c r="E22">
        <f t="shared" si="1"/>
        <v>-7.1057748063113824E-2</v>
      </c>
      <c r="F22">
        <f t="shared" si="2"/>
        <v>-0.14852334993279159</v>
      </c>
      <c r="G22">
        <f t="shared" si="3"/>
        <v>2.9760389212697413E-2</v>
      </c>
      <c r="K22" s="7">
        <v>-0.21</v>
      </c>
      <c r="L22" s="7">
        <f t="shared" si="8"/>
        <v>6.9568438042069275E-2</v>
      </c>
      <c r="M22" s="7">
        <f t="shared" si="9"/>
        <v>1.7498771755534159E-3</v>
      </c>
      <c r="N22" s="8">
        <v>-0.21</v>
      </c>
      <c r="O22" s="8">
        <f t="shared" si="4"/>
        <v>0.72241817655290508</v>
      </c>
      <c r="P22" s="8">
        <f t="shared" si="5"/>
        <v>6.134809810558095E-2</v>
      </c>
      <c r="Q22" s="11">
        <v>-0.21</v>
      </c>
      <c r="R22" s="11">
        <f t="shared" si="6"/>
        <v>4.3112071415159708E-4</v>
      </c>
      <c r="S22" s="11">
        <f t="shared" si="7"/>
        <v>4.4910350622817674E-6</v>
      </c>
    </row>
    <row r="23" spans="1:19">
      <c r="A23" s="1">
        <v>41673</v>
      </c>
      <c r="B23" s="3">
        <v>362.10000600000001</v>
      </c>
      <c r="C23" s="3">
        <v>244.80999800000001</v>
      </c>
      <c r="D23" s="4">
        <v>71.496948000000003</v>
      </c>
      <c r="E23">
        <f t="shared" si="1"/>
        <v>9.5068275697296478E-3</v>
      </c>
      <c r="F23">
        <f t="shared" si="2"/>
        <v>0.34948455213087382</v>
      </c>
      <c r="G23">
        <f t="shared" si="3"/>
        <v>2.6769145458205301E-4</v>
      </c>
      <c r="K23" s="7">
        <v>-0.2</v>
      </c>
      <c r="L23" s="7">
        <f t="shared" si="8"/>
        <v>9.9128029189161193E-2</v>
      </c>
      <c r="M23" s="7">
        <f t="shared" si="9"/>
        <v>2.5857215025741898E-3</v>
      </c>
      <c r="N23" s="8">
        <v>-0.2</v>
      </c>
      <c r="O23" s="8">
        <f t="shared" si="4"/>
        <v>0.79062499220543958</v>
      </c>
      <c r="P23" s="8">
        <f t="shared" si="5"/>
        <v>6.8910424623062072E-2</v>
      </c>
      <c r="Q23" s="11">
        <v>-0.2</v>
      </c>
      <c r="R23" s="11">
        <f t="shared" si="6"/>
        <v>1.056079246742237E-3</v>
      </c>
      <c r="S23" s="11">
        <f t="shared" si="7"/>
        <v>1.1491093110604922E-5</v>
      </c>
    </row>
    <row r="24" spans="1:19">
      <c r="A24" s="1">
        <v>41641</v>
      </c>
      <c r="B24" s="3">
        <v>358.69000199999999</v>
      </c>
      <c r="C24" s="3">
        <v>181.41000399999999</v>
      </c>
      <c r="D24" s="4">
        <v>71.477813999999995</v>
      </c>
      <c r="E24">
        <f t="shared" si="1"/>
        <v>-0.10055419166732438</v>
      </c>
      <c r="F24">
        <f t="shared" si="2"/>
        <v>0.2059430462115357</v>
      </c>
      <c r="G24">
        <f t="shared" si="3"/>
        <v>-5.0959484343486072E-2</v>
      </c>
      <c r="K24" s="7">
        <v>-0.19</v>
      </c>
      <c r="L24" s="7">
        <f t="shared" si="8"/>
        <v>0.1390959265345024</v>
      </c>
      <c r="M24" s="7">
        <f t="shared" si="9"/>
        <v>3.7670876253002028E-3</v>
      </c>
      <c r="N24" s="8">
        <v>-0.19</v>
      </c>
      <c r="O24" s="8">
        <f t="shared" si="4"/>
        <v>0.86220340933463491</v>
      </c>
      <c r="P24" s="8">
        <f t="shared" si="5"/>
        <v>7.7171842562106185E-2</v>
      </c>
      <c r="Q24" s="11">
        <v>-0.19</v>
      </c>
      <c r="R24" s="11">
        <f t="shared" si="6"/>
        <v>2.4789121624785612E-3</v>
      </c>
      <c r="S24" s="11">
        <f t="shared" si="7"/>
        <v>2.8225133133163993E-5</v>
      </c>
    </row>
    <row r="25" spans="1:19">
      <c r="A25" s="1">
        <v>41610</v>
      </c>
      <c r="B25" s="3">
        <v>398.790009</v>
      </c>
      <c r="C25" s="3">
        <v>150.429993</v>
      </c>
      <c r="D25" s="4">
        <v>75.315871999999999</v>
      </c>
      <c r="E25">
        <f t="shared" si="1"/>
        <v>1.3134530932555899E-2</v>
      </c>
      <c r="F25">
        <f t="shared" si="2"/>
        <v>0.18188241814803896</v>
      </c>
      <c r="G25">
        <f t="shared" si="3"/>
        <v>-2.2983991703781848E-2</v>
      </c>
      <c r="K25" s="7">
        <v>-0.18</v>
      </c>
      <c r="L25" s="7">
        <f t="shared" si="8"/>
        <v>0.19220561566811728</v>
      </c>
      <c r="M25" s="7">
        <f t="shared" si="9"/>
        <v>5.411405663378055E-3</v>
      </c>
      <c r="N25" s="8">
        <v>-0.18</v>
      </c>
      <c r="O25" s="8">
        <f t="shared" si="4"/>
        <v>0.93692808268288175</v>
      </c>
      <c r="P25" s="8">
        <f t="shared" si="5"/>
        <v>8.6164986438313829E-2</v>
      </c>
      <c r="Q25" s="11">
        <v>-0.18</v>
      </c>
      <c r="R25" s="11">
        <f t="shared" si="6"/>
        <v>5.5756150286216059E-3</v>
      </c>
      <c r="S25" s="11">
        <f t="shared" si="7"/>
        <v>6.6563222651749854E-5</v>
      </c>
    </row>
    <row r="26" spans="1:19">
      <c r="A26" s="1">
        <v>41579</v>
      </c>
      <c r="B26" s="3">
        <v>393.61999500000002</v>
      </c>
      <c r="C26" s="3">
        <v>127.279999</v>
      </c>
      <c r="D26" s="4">
        <v>77.087654000000001</v>
      </c>
      <c r="E26">
        <f t="shared" si="1"/>
        <v>8.128449875363164E-2</v>
      </c>
      <c r="F26">
        <f t="shared" si="2"/>
        <v>-0.20420159179440289</v>
      </c>
      <c r="G26">
        <f t="shared" si="3"/>
        <v>5.5504913176430914E-2</v>
      </c>
      <c r="K26" s="7">
        <v>-0.17</v>
      </c>
      <c r="L26" s="7">
        <f t="shared" si="8"/>
        <v>0.26154803017220762</v>
      </c>
      <c r="M26" s="7">
        <f t="shared" si="9"/>
        <v>7.6652780786630181E-3</v>
      </c>
      <c r="N26" s="8">
        <v>-0.17</v>
      </c>
      <c r="O26" s="8">
        <f t="shared" si="4"/>
        <v>1.0145188017540085</v>
      </c>
      <c r="P26" s="8">
        <f t="shared" si="5"/>
        <v>9.5919963878182135E-2</v>
      </c>
      <c r="Q26" s="11">
        <v>-0.17</v>
      </c>
      <c r="R26" s="11">
        <f t="shared" si="6"/>
        <v>1.2016871951680611E-2</v>
      </c>
      <c r="S26" s="11">
        <f t="shared" si="7"/>
        <v>1.5073972035839489E-4</v>
      </c>
    </row>
    <row r="27" spans="1:19">
      <c r="A27" s="1">
        <v>41548</v>
      </c>
      <c r="B27" s="3">
        <v>364.02999899999998</v>
      </c>
      <c r="C27" s="3">
        <v>159.94000199999999</v>
      </c>
      <c r="D27" s="4">
        <v>73.033912999999998</v>
      </c>
      <c r="E27">
        <f t="shared" si="1"/>
        <v>0.16437430122308561</v>
      </c>
      <c r="F27">
        <f t="shared" si="2"/>
        <v>-0.1728809735967568</v>
      </c>
      <c r="G27">
        <f t="shared" si="3"/>
        <v>3.7723114500720856E-2</v>
      </c>
      <c r="K27" s="7">
        <v>-0.16</v>
      </c>
      <c r="L27" s="7">
        <f t="shared" si="8"/>
        <v>0.35048590353383141</v>
      </c>
      <c r="M27" s="7">
        <f t="shared" si="9"/>
        <v>1.0707669156822086E-2</v>
      </c>
      <c r="N27" s="8">
        <v>-0.16</v>
      </c>
      <c r="O27" s="8">
        <f t="shared" si="4"/>
        <v>1.0946398819534322</v>
      </c>
      <c r="P27" s="8">
        <f t="shared" si="5"/>
        <v>0.10646380314783066</v>
      </c>
      <c r="Q27" s="11">
        <v>-0.16</v>
      </c>
      <c r="R27" s="11">
        <f t="shared" si="6"/>
        <v>2.4817446747513325E-2</v>
      </c>
      <c r="S27" s="11">
        <f t="shared" si="7"/>
        <v>3.2786566104414661E-4</v>
      </c>
    </row>
    <row r="28" spans="1:19">
      <c r="A28" s="1">
        <v>41520</v>
      </c>
      <c r="B28" s="3">
        <v>312.64001500000001</v>
      </c>
      <c r="C28" s="3">
        <v>193.36999499999999</v>
      </c>
      <c r="D28" s="4">
        <v>70.378997999999996</v>
      </c>
      <c r="E28">
        <f t="shared" si="1"/>
        <v>0.11267706869012839</v>
      </c>
      <c r="F28">
        <f t="shared" si="2"/>
        <v>0.14420115384615384</v>
      </c>
      <c r="G28">
        <f t="shared" si="3"/>
        <v>1.342831798354438E-2</v>
      </c>
      <c r="K28" s="7">
        <v>-0.15</v>
      </c>
      <c r="L28" s="7">
        <f t="shared" si="8"/>
        <v>0.46251239711942504</v>
      </c>
      <c r="M28" s="7">
        <f t="shared" si="9"/>
        <v>1.4751965366241793E-2</v>
      </c>
      <c r="N28" s="8">
        <v>-0.15</v>
      </c>
      <c r="O28" s="8">
        <f t="shared" si="4"/>
        <v>1.1769005272567725</v>
      </c>
      <c r="P28" s="8">
        <f t="shared" si="5"/>
        <v>0.11781989938268045</v>
      </c>
      <c r="Q28" s="11">
        <v>-0.15</v>
      </c>
      <c r="R28" s="11">
        <f t="shared" si="6"/>
        <v>4.9112243718689927E-2</v>
      </c>
      <c r="S28" s="11">
        <f t="shared" si="7"/>
        <v>6.8506004290336264E-4</v>
      </c>
    </row>
    <row r="29" spans="1:19">
      <c r="A29" s="1">
        <v>41487</v>
      </c>
      <c r="B29" s="3">
        <v>280.98001099999999</v>
      </c>
      <c r="C29" s="3">
        <v>169</v>
      </c>
      <c r="D29" s="4">
        <v>69.446449000000001</v>
      </c>
      <c r="E29">
        <f t="shared" si="1"/>
        <v>-6.719338003056452E-2</v>
      </c>
      <c r="F29">
        <f t="shared" si="2"/>
        <v>0.25856420359371612</v>
      </c>
      <c r="G29">
        <f t="shared" si="3"/>
        <v>-5.7952796775947446E-2</v>
      </c>
      <c r="K29" s="7">
        <v>-0.14000000000000001</v>
      </c>
      <c r="L29" s="7">
        <f t="shared" si="8"/>
        <v>0.60104905857300384</v>
      </c>
      <c r="M29" s="7">
        <f t="shared" si="9"/>
        <v>2.0046320685067398E-2</v>
      </c>
      <c r="N29" s="8">
        <v>-0.14000000000000001</v>
      </c>
      <c r="O29" s="8">
        <f t="shared" si="4"/>
        <v>1.2608562367006531</v>
      </c>
      <c r="P29" s="8">
        <f t="shared" si="5"/>
        <v>0.13000746961092857</v>
      </c>
      <c r="Q29" s="11">
        <v>-0.14000000000000001</v>
      </c>
      <c r="R29" s="11">
        <f t="shared" si="6"/>
        <v>9.312997024084825E-2</v>
      </c>
      <c r="S29" s="11">
        <f t="shared" si="7"/>
        <v>1.3753926560691188E-3</v>
      </c>
    </row>
    <row r="30" spans="1:19">
      <c r="A30" s="1">
        <v>41456</v>
      </c>
      <c r="B30" s="3">
        <v>301.22000100000002</v>
      </c>
      <c r="C30" s="3">
        <v>134.279999</v>
      </c>
      <c r="D30" s="4">
        <v>73.718650999999994</v>
      </c>
      <c r="E30">
        <f t="shared" si="1"/>
        <v>8.4734771977854839E-2</v>
      </c>
      <c r="F30">
        <f t="shared" si="2"/>
        <v>0.25074513551839495</v>
      </c>
      <c r="G30">
        <f t="shared" si="3"/>
        <v>4.6314989864879808E-2</v>
      </c>
      <c r="K30" s="7">
        <v>-0.13</v>
      </c>
      <c r="L30" s="7">
        <f t="shared" si="8"/>
        <v>0.76918389973255663</v>
      </c>
      <c r="M30" s="7">
        <f t="shared" si="9"/>
        <v>2.6871678551301903E-2</v>
      </c>
      <c r="N30" s="8">
        <v>-0.13</v>
      </c>
      <c r="O30" s="8">
        <f t="shared" si="4"/>
        <v>1.346011305955646</v>
      </c>
      <c r="P30" s="8">
        <f t="shared" si="5"/>
        <v>0.14304102728426304</v>
      </c>
      <c r="Q30" s="11">
        <v>-0.13</v>
      </c>
      <c r="R30" s="11">
        <f t="shared" si="6"/>
        <v>0.16922174319919767</v>
      </c>
      <c r="S30" s="11">
        <f t="shared" si="7"/>
        <v>2.6540190456858515E-3</v>
      </c>
    </row>
    <row r="31" spans="1:19">
      <c r="A31" s="1">
        <v>41428</v>
      </c>
      <c r="B31" s="3">
        <v>277.69000199999999</v>
      </c>
      <c r="C31" s="3">
        <v>107.360001</v>
      </c>
      <c r="D31" s="4">
        <v>70.455505000000002</v>
      </c>
      <c r="E31">
        <f t="shared" si="1"/>
        <v>3.1537851491626245E-2</v>
      </c>
      <c r="F31">
        <f t="shared" si="2"/>
        <v>9.8199660429630464E-2</v>
      </c>
      <c r="G31">
        <f t="shared" si="3"/>
        <v>-4.6765949658935657E-3</v>
      </c>
      <c r="K31" s="7">
        <v>-0.12</v>
      </c>
      <c r="L31" s="7">
        <f t="shared" si="8"/>
        <v>0.96935793511923352</v>
      </c>
      <c r="M31" s="7">
        <f t="shared" si="9"/>
        <v>3.5536906409364244E-2</v>
      </c>
      <c r="N31" s="8">
        <v>-0.12</v>
      </c>
      <c r="O31" s="8">
        <f t="shared" si="4"/>
        <v>1.4318224510447928</v>
      </c>
      <c r="P31" s="8">
        <f t="shared" si="5"/>
        <v>0.15692988742330005</v>
      </c>
      <c r="Q31" s="11">
        <v>-0.12</v>
      </c>
      <c r="R31" s="11">
        <f t="shared" si="6"/>
        <v>0.29463875897309544</v>
      </c>
      <c r="S31" s="11">
        <f t="shared" si="7"/>
        <v>4.9236780069741304E-3</v>
      </c>
    </row>
    <row r="32" spans="1:19">
      <c r="A32" s="1">
        <v>41395</v>
      </c>
      <c r="B32" s="3">
        <v>269.20001200000002</v>
      </c>
      <c r="C32" s="3">
        <v>97.760002</v>
      </c>
      <c r="D32" s="4">
        <v>70.786545000000004</v>
      </c>
      <c r="E32">
        <f t="shared" si="1"/>
        <v>6.0635964387817376E-2</v>
      </c>
      <c r="F32">
        <f t="shared" si="2"/>
        <v>0.8107056562064956</v>
      </c>
      <c r="G32">
        <f t="shared" si="3"/>
        <v>-3.1280479666427774E-2</v>
      </c>
      <c r="K32" s="7">
        <v>-0.11</v>
      </c>
      <c r="L32" s="7">
        <f t="shared" si="8"/>
        <v>1.2030173063091518</v>
      </c>
      <c r="M32" s="7">
        <f t="shared" si="9"/>
        <v>4.6370605481843907E-2</v>
      </c>
      <c r="N32" s="8">
        <v>-0.11</v>
      </c>
      <c r="O32" s="8">
        <f t="shared" si="4"/>
        <v>1.5177035544671629</v>
      </c>
      <c r="P32" s="8">
        <f t="shared" si="5"/>
        <v>0.1716777136237474</v>
      </c>
      <c r="Q32" s="11">
        <v>-0.11</v>
      </c>
      <c r="R32" s="11">
        <f t="shared" si="6"/>
        <v>0.49157591965439634</v>
      </c>
      <c r="S32" s="11">
        <f t="shared" si="7"/>
        <v>8.7847630962724077E-3</v>
      </c>
    </row>
    <row r="33" spans="1:19">
      <c r="A33" s="1">
        <v>41365</v>
      </c>
      <c r="B33" s="3">
        <v>253.80999800000001</v>
      </c>
      <c r="C33" s="3">
        <v>53.990001999999997</v>
      </c>
      <c r="D33" s="4">
        <v>73.072281000000004</v>
      </c>
      <c r="E33">
        <f t="shared" si="1"/>
        <v>-4.7581494524428392E-2</v>
      </c>
      <c r="F33">
        <f t="shared" si="2"/>
        <v>0.42491431578026684</v>
      </c>
      <c r="G33">
        <f t="shared" si="3"/>
        <v>3.8620805226514676E-2</v>
      </c>
      <c r="K33" s="7">
        <v>-0.1</v>
      </c>
      <c r="L33" s="7">
        <f t="shared" si="8"/>
        <v>1.4702571529967194</v>
      </c>
      <c r="M33" s="7">
        <f t="shared" si="9"/>
        <v>5.9709375121644426E-2</v>
      </c>
      <c r="N33" s="8">
        <v>-0.1</v>
      </c>
      <c r="O33" s="8">
        <f t="shared" si="4"/>
        <v>1.6030315052669502</v>
      </c>
      <c r="P33" s="8">
        <f t="shared" si="5"/>
        <v>0.18728211802957251</v>
      </c>
      <c r="Q33" s="11">
        <v>-0.1</v>
      </c>
      <c r="R33" s="11">
        <f t="shared" si="6"/>
        <v>0.78588379901674732</v>
      </c>
      <c r="S33" s="11">
        <f t="shared" si="7"/>
        <v>1.5079681603249573E-2</v>
      </c>
    </row>
    <row r="34" spans="1:19">
      <c r="A34" s="1">
        <v>41334</v>
      </c>
      <c r="B34" s="3">
        <v>266.48998999999998</v>
      </c>
      <c r="C34" s="3">
        <v>37.889999000000003</v>
      </c>
      <c r="D34" s="4">
        <v>70.355109999999996</v>
      </c>
      <c r="E34">
        <f t="shared" si="1"/>
        <v>8.4005036228309571E-3</v>
      </c>
      <c r="F34">
        <f t="shared" si="2"/>
        <v>8.785520598017782E-2</v>
      </c>
      <c r="G34">
        <f t="shared" si="3"/>
        <v>6.4040417471608491E-2</v>
      </c>
      <c r="K34" s="7">
        <v>-0.09</v>
      </c>
      <c r="L34" s="7">
        <f t="shared" si="8"/>
        <v>1.7694913647728292</v>
      </c>
      <c r="M34" s="7">
        <f t="shared" si="9"/>
        <v>7.5882614069827437E-2</v>
      </c>
      <c r="N34" s="8">
        <v>-0.09</v>
      </c>
      <c r="O34" s="8">
        <f t="shared" si="4"/>
        <v>1.687153074766262</v>
      </c>
      <c r="P34" s="8">
        <f t="shared" si="5"/>
        <v>0.20373432494629795</v>
      </c>
      <c r="Q34" s="11">
        <v>-0.09</v>
      </c>
      <c r="R34" s="11">
        <f t="shared" si="6"/>
        <v>1.2039073978007762</v>
      </c>
      <c r="S34" s="11">
        <f t="shared" si="7"/>
        <v>2.4915329171604883E-2</v>
      </c>
    </row>
    <row r="35" spans="1:19">
      <c r="A35" s="1">
        <v>41306</v>
      </c>
      <c r="B35" s="3">
        <v>264.26998900000001</v>
      </c>
      <c r="C35" s="3">
        <v>34.830002</v>
      </c>
      <c r="D35" s="4">
        <v>66.120711999999997</v>
      </c>
      <c r="E35">
        <f t="shared" si="1"/>
        <v>-4.6328097928436396E-3</v>
      </c>
      <c r="F35">
        <f t="shared" si="2"/>
        <v>-7.1447511140896425E-2</v>
      </c>
      <c r="G35">
        <f t="shared" si="3"/>
        <v>1.1865680715282823E-2</v>
      </c>
      <c r="K35" s="7">
        <v>-0.08</v>
      </c>
      <c r="L35" s="7">
        <f t="shared" si="8"/>
        <v>2.0971877626308708</v>
      </c>
      <c r="M35" s="7">
        <f t="shared" si="9"/>
        <v>9.519431212300844E-2</v>
      </c>
      <c r="N35" s="8">
        <v>-0.08</v>
      </c>
      <c r="O35" s="8">
        <f t="shared" si="4"/>
        <v>1.7693927396605775</v>
      </c>
      <c r="P35" s="8">
        <f t="shared" si="5"/>
        <v>0.22101890803440238</v>
      </c>
      <c r="Q35" s="11">
        <v>-0.08</v>
      </c>
      <c r="R35" s="11">
        <f t="shared" si="6"/>
        <v>1.7672371890463725</v>
      </c>
      <c r="S35" s="11">
        <f t="shared" si="7"/>
        <v>3.9643473640661231E-2</v>
      </c>
    </row>
    <row r="36" spans="1:19">
      <c r="A36" s="1">
        <v>41276</v>
      </c>
      <c r="B36" s="3">
        <v>265.5</v>
      </c>
      <c r="C36" s="3">
        <v>37.509998000000003</v>
      </c>
      <c r="D36" s="4">
        <v>65.345344999999995</v>
      </c>
      <c r="E36">
        <f t="shared" si="1"/>
        <v>5.8317077735820844E-2</v>
      </c>
      <c r="F36">
        <f t="shared" si="2"/>
        <v>0.10746971087894042</v>
      </c>
      <c r="G36">
        <f t="shared" si="3"/>
        <v>2.5208688759754017E-2</v>
      </c>
      <c r="K36" s="7">
        <v>-7.0000000000000007E-2</v>
      </c>
      <c r="L36" s="7">
        <f t="shared" si="8"/>
        <v>2.4477096657977597</v>
      </c>
      <c r="M36" s="7">
        <f t="shared" si="9"/>
        <v>0.11790269211866489</v>
      </c>
      <c r="N36" s="8">
        <v>-7.0000000000000007E-2</v>
      </c>
      <c r="O36" s="8">
        <f t="shared" si="4"/>
        <v>1.8490613349311622</v>
      </c>
      <c r="P36" s="8">
        <f t="shared" si="5"/>
        <v>0.23911360999250886</v>
      </c>
      <c r="Q36" s="11">
        <v>-7.0000000000000007E-2</v>
      </c>
      <c r="R36" s="11">
        <f t="shared" si="6"/>
        <v>2.4857852846972412</v>
      </c>
      <c r="S36" s="11">
        <f t="shared" si="7"/>
        <v>6.0779602828504586E-2</v>
      </c>
    </row>
    <row r="37" spans="1:19">
      <c r="A37" s="1">
        <v>41246</v>
      </c>
      <c r="B37" s="3">
        <v>250.86999499999999</v>
      </c>
      <c r="C37" s="3">
        <v>33.869999</v>
      </c>
      <c r="D37" s="4">
        <v>63.738579000000001</v>
      </c>
      <c r="E37">
        <f t="shared" si="1"/>
        <v>-4.6816424755210528E-3</v>
      </c>
      <c r="F37">
        <f t="shared" si="2"/>
        <v>1.4783855706681504E-3</v>
      </c>
      <c r="G37">
        <f t="shared" si="3"/>
        <v>-4.7366974364229097E-2</v>
      </c>
      <c r="K37" s="7">
        <v>-0.06</v>
      </c>
      <c r="L37" s="7">
        <f t="shared" si="8"/>
        <v>2.8133010706150827</v>
      </c>
      <c r="M37" s="7">
        <f t="shared" si="9"/>
        <v>0.14419895766831181</v>
      </c>
      <c r="N37" s="8">
        <v>-0.06</v>
      </c>
      <c r="O37" s="8">
        <f t="shared" si="4"/>
        <v>1.9254653915597413</v>
      </c>
      <c r="P37" s="8">
        <f t="shared" si="5"/>
        <v>0.25798925232534309</v>
      </c>
      <c r="Q37" s="11">
        <v>-0.06</v>
      </c>
      <c r="R37" s="11">
        <f t="shared" si="6"/>
        <v>3.3504211007162641</v>
      </c>
      <c r="S37" s="11">
        <f t="shared" si="7"/>
        <v>8.9848952556675465E-2</v>
      </c>
    </row>
    <row r="38" spans="1:19">
      <c r="A38" s="1">
        <v>41214</v>
      </c>
      <c r="B38" s="3">
        <v>252.050003</v>
      </c>
      <c r="C38" s="3">
        <v>33.82</v>
      </c>
      <c r="D38" s="4">
        <v>66.907798999999997</v>
      </c>
      <c r="E38">
        <f t="shared" si="1"/>
        <v>8.2270617382758537E-2</v>
      </c>
      <c r="F38">
        <f t="shared" si="2"/>
        <v>0.20227519382421577</v>
      </c>
      <c r="G38">
        <f t="shared" si="3"/>
        <v>-3.9989297917534694E-2</v>
      </c>
      <c r="K38" s="7">
        <v>-0.05</v>
      </c>
      <c r="L38" s="7">
        <f t="shared" si="8"/>
        <v>3.1842432787914903</v>
      </c>
      <c r="M38" s="7">
        <f t="shared" si="9"/>
        <v>0.17418673211995417</v>
      </c>
      <c r="N38" s="8">
        <v>-0.05</v>
      </c>
      <c r="O38" s="8">
        <f t="shared" si="4"/>
        <v>1.997916989330486</v>
      </c>
      <c r="P38" s="8">
        <f t="shared" si="5"/>
        <v>0.27760974121508586</v>
      </c>
      <c r="Q38" s="11">
        <v>-0.05</v>
      </c>
      <c r="R38" s="11">
        <f t="shared" si="6"/>
        <v>4.327152382061449</v>
      </c>
      <c r="S38" s="11">
        <f t="shared" si="7"/>
        <v>0.12816473605696754</v>
      </c>
    </row>
    <row r="39" spans="1:19">
      <c r="A39" s="1">
        <v>41183</v>
      </c>
      <c r="B39" s="3">
        <v>232.88999899999999</v>
      </c>
      <c r="C39" s="3">
        <v>28.129999000000002</v>
      </c>
      <c r="D39" s="4">
        <v>69.694846999999996</v>
      </c>
      <c r="E39">
        <f t="shared" si="1"/>
        <v>-8.426394860865194E-2</v>
      </c>
      <c r="F39">
        <f t="shared" si="2"/>
        <v>-3.9276023248769554E-2</v>
      </c>
      <c r="G39">
        <f t="shared" si="3"/>
        <v>1.6531037738332754E-2</v>
      </c>
      <c r="K39" s="7">
        <v>-0.04</v>
      </c>
      <c r="L39" s="7">
        <f t="shared" si="8"/>
        <v>3.5491960602904786</v>
      </c>
      <c r="M39" s="7">
        <f t="shared" si="9"/>
        <v>0.20786398294548381</v>
      </c>
      <c r="N39" s="8">
        <v>-0.04</v>
      </c>
      <c r="O39" s="8">
        <f t="shared" si="4"/>
        <v>2.0657439340173469</v>
      </c>
      <c r="P39" s="8">
        <f t="shared" si="5"/>
        <v>0.29793217370918801</v>
      </c>
      <c r="Q39" s="11">
        <v>-0.04</v>
      </c>
      <c r="R39" s="11">
        <f t="shared" si="6"/>
        <v>5.3551543777105239</v>
      </c>
      <c r="S39" s="11">
        <f t="shared" si="7"/>
        <v>0.17656555537241003</v>
      </c>
    </row>
    <row r="40" spans="1:19">
      <c r="A40" s="1">
        <v>41156</v>
      </c>
      <c r="B40" s="3">
        <v>254.320007</v>
      </c>
      <c r="C40" s="3">
        <v>29.280000999999999</v>
      </c>
      <c r="D40" s="4">
        <v>68.561454999999995</v>
      </c>
      <c r="E40">
        <f t="shared" si="1"/>
        <v>2.4368642617011549E-2</v>
      </c>
      <c r="F40">
        <f t="shared" si="2"/>
        <v>2.6648001402524546E-2</v>
      </c>
      <c r="G40">
        <f t="shared" si="3"/>
        <v>1.6528964707978266E-2</v>
      </c>
      <c r="K40" s="7">
        <v>-0.03</v>
      </c>
      <c r="L40" s="7">
        <f t="shared" si="8"/>
        <v>3.8957175463392191</v>
      </c>
      <c r="M40" s="7">
        <f t="shared" si="9"/>
        <v>0.24510926484822271</v>
      </c>
      <c r="N40" s="8">
        <v>-0.03</v>
      </c>
      <c r="O40" s="8">
        <f t="shared" si="4"/>
        <v>2.1283000518373858</v>
      </c>
      <c r="P40" s="8">
        <f t="shared" si="5"/>
        <v>0.3189070464444802</v>
      </c>
      <c r="Q40" s="11">
        <v>-0.03</v>
      </c>
      <c r="R40" s="11">
        <f t="shared" si="6"/>
        <v>6.3505130483462544</v>
      </c>
      <c r="S40" s="11">
        <f t="shared" si="7"/>
        <v>0.23516053265866721</v>
      </c>
    </row>
    <row r="41" spans="1:19">
      <c r="A41" s="1">
        <v>41122</v>
      </c>
      <c r="B41" s="3">
        <v>248.270004</v>
      </c>
      <c r="C41" s="3">
        <v>28.52</v>
      </c>
      <c r="D41" s="4">
        <v>67.446631999999994</v>
      </c>
      <c r="E41">
        <f t="shared" si="1"/>
        <v>6.4166312933995107E-2</v>
      </c>
      <c r="F41">
        <f t="shared" si="2"/>
        <v>4.0116703136396703E-2</v>
      </c>
      <c r="G41">
        <f t="shared" si="3"/>
        <v>-1.931166985203947E-2</v>
      </c>
      <c r="K41" s="7">
        <v>-0.02</v>
      </c>
      <c r="L41" s="7">
        <f t="shared" si="8"/>
        <v>4.2109361155049125</v>
      </c>
      <c r="M41" s="7">
        <f t="shared" si="9"/>
        <v>0.28567395281398589</v>
      </c>
      <c r="N41" s="8">
        <v>-0.02</v>
      </c>
      <c r="O41" s="8">
        <f t="shared" si="4"/>
        <v>2.1849753829327292</v>
      </c>
      <c r="P41" s="8">
        <f t="shared" si="5"/>
        <v>0.3404785669959427</v>
      </c>
      <c r="Q41" s="11">
        <v>-0.02</v>
      </c>
      <c r="R41" s="11">
        <f t="shared" si="6"/>
        <v>7.2162678039128956</v>
      </c>
      <c r="S41" s="11">
        <f t="shared" si="7"/>
        <v>0.30314360614899405</v>
      </c>
    </row>
    <row r="42" spans="1:19">
      <c r="A42" s="1">
        <v>41092</v>
      </c>
      <c r="B42" s="3">
        <v>233.300003</v>
      </c>
      <c r="C42" s="3">
        <v>27.42</v>
      </c>
      <c r="D42" s="4">
        <v>68.774788000000001</v>
      </c>
      <c r="E42">
        <f t="shared" si="1"/>
        <v>2.1677236128472055E-2</v>
      </c>
      <c r="F42">
        <f t="shared" si="2"/>
        <v>-0.1236817154464136</v>
      </c>
      <c r="G42">
        <f t="shared" si="3"/>
        <v>6.7555972896676586E-2</v>
      </c>
      <c r="K42" s="7">
        <v>-0.01</v>
      </c>
      <c r="L42" s="7">
        <f t="shared" si="8"/>
        <v>4.4823272913810657</v>
      </c>
      <c r="M42" s="7">
        <f t="shared" si="9"/>
        <v>0.32918176592491433</v>
      </c>
      <c r="N42" s="8">
        <v>-0.01</v>
      </c>
      <c r="O42" s="8">
        <f t="shared" si="4"/>
        <v>2.2352060503941273</v>
      </c>
      <c r="P42" s="8">
        <f t="shared" si="5"/>
        <v>0.36258506572480009</v>
      </c>
      <c r="Q42" s="11">
        <v>-0.01</v>
      </c>
      <c r="R42" s="11">
        <f t="shared" si="6"/>
        <v>7.8574835958561939</v>
      </c>
      <c r="S42" s="11">
        <f t="shared" si="7"/>
        <v>0.37873528123209799</v>
      </c>
    </row>
    <row r="43" spans="1:19">
      <c r="A43" s="1">
        <v>41061</v>
      </c>
      <c r="B43" s="3">
        <v>228.35000600000001</v>
      </c>
      <c r="C43" s="3">
        <v>31.290001</v>
      </c>
      <c r="D43" s="4">
        <v>64.422652999999997</v>
      </c>
      <c r="E43">
        <f t="shared" si="1"/>
        <v>7.2518912732724594E-2</v>
      </c>
      <c r="F43">
        <f t="shared" si="2"/>
        <v>6.067800000000001E-2</v>
      </c>
      <c r="G43">
        <f t="shared" si="3"/>
        <v>5.9252492852683192E-2</v>
      </c>
      <c r="K43" s="7">
        <v>0</v>
      </c>
      <c r="L43" s="7">
        <f t="shared" si="8"/>
        <v>4.6985320908686496</v>
      </c>
      <c r="M43" s="7">
        <f t="shared" si="9"/>
        <v>0.37513632577314981</v>
      </c>
      <c r="N43" s="8">
        <v>0</v>
      </c>
      <c r="O43" s="8">
        <f t="shared" si="4"/>
        <v>2.2784835823370644</v>
      </c>
      <c r="P43" s="8">
        <f t="shared" si="5"/>
        <v>0.38515950376541663</v>
      </c>
      <c r="Q43" s="11">
        <v>0</v>
      </c>
      <c r="R43" s="11">
        <f t="shared" si="6"/>
        <v>8.1982533611249337</v>
      </c>
      <c r="S43" s="11">
        <f t="shared" si="7"/>
        <v>0.45928795173234993</v>
      </c>
    </row>
    <row r="44" spans="1:19">
      <c r="A44" s="1">
        <v>41030</v>
      </c>
      <c r="B44" s="3">
        <v>212.91000399999999</v>
      </c>
      <c r="C44" s="3">
        <v>29.5</v>
      </c>
      <c r="D44" s="4">
        <v>60.818976999999997</v>
      </c>
      <c r="E44">
        <f t="shared" si="1"/>
        <v>-8.1888704145460234E-2</v>
      </c>
      <c r="F44">
        <f t="shared" si="2"/>
        <v>-0.10956839391583473</v>
      </c>
      <c r="G44">
        <f t="shared" si="3"/>
        <v>0.1248793351492492</v>
      </c>
      <c r="K44" s="7">
        <v>9.9999999999999499E-3</v>
      </c>
      <c r="L44" s="7">
        <f t="shared" si="8"/>
        <v>4.8501430824739789</v>
      </c>
      <c r="M44" s="7">
        <f t="shared" si="9"/>
        <v>0.42293680048987214</v>
      </c>
      <c r="N44" s="8">
        <v>9.9999999999999499E-3</v>
      </c>
      <c r="O44" s="8">
        <f t="shared" si="4"/>
        <v>2.3143634719549189</v>
      </c>
      <c r="P44" s="8">
        <f t="shared" si="5"/>
        <v>0.4081300705972849</v>
      </c>
      <c r="Q44" s="11">
        <v>9.9999999999999499E-3</v>
      </c>
      <c r="R44" s="11">
        <f t="shared" si="6"/>
        <v>8.196457667467417</v>
      </c>
      <c r="S44" s="11">
        <f t="shared" si="7"/>
        <v>0.54155363962602843</v>
      </c>
    </row>
    <row r="45" spans="1:19">
      <c r="A45" s="1">
        <v>41001</v>
      </c>
      <c r="B45" s="3">
        <v>231.89999399999999</v>
      </c>
      <c r="C45" s="3">
        <v>33.130001</v>
      </c>
      <c r="D45" s="4">
        <v>54.067112000000002</v>
      </c>
      <c r="E45">
        <f t="shared" si="1"/>
        <v>0.14512863426815059</v>
      </c>
      <c r="F45">
        <f t="shared" si="2"/>
        <v>-0.11036521963666912</v>
      </c>
      <c r="G45">
        <f t="shared" si="3"/>
        <v>-3.7418281669054587E-2</v>
      </c>
      <c r="K45" s="7">
        <v>0.02</v>
      </c>
      <c r="L45" s="7">
        <f t="shared" si="8"/>
        <v>4.9303826312127628</v>
      </c>
      <c r="M45" s="7">
        <f t="shared" si="9"/>
        <v>0.47190093153397916</v>
      </c>
      <c r="N45" s="8">
        <v>0.02</v>
      </c>
      <c r="O45" s="8">
        <f t="shared" si="4"/>
        <v>2.3424727742456959</v>
      </c>
      <c r="P45" s="8">
        <f t="shared" si="5"/>
        <v>0.43142086256129553</v>
      </c>
      <c r="Q45" s="11">
        <v>0.02</v>
      </c>
      <c r="R45" s="11">
        <f t="shared" si="6"/>
        <v>7.8523215658811338</v>
      </c>
      <c r="S45" s="11">
        <f t="shared" si="7"/>
        <v>0.62207115175839001</v>
      </c>
    </row>
    <row r="46" spans="1:19">
      <c r="A46" s="1">
        <v>40969</v>
      </c>
      <c r="B46" s="3">
        <v>202.509995</v>
      </c>
      <c r="C46" s="3">
        <v>37.240001999999997</v>
      </c>
      <c r="D46" s="4">
        <v>56.168854000000003</v>
      </c>
      <c r="E46">
        <f t="shared" si="1"/>
        <v>0.12699645359233735</v>
      </c>
      <c r="F46">
        <f t="shared" si="2"/>
        <v>0.11463639628853639</v>
      </c>
      <c r="G46">
        <f t="shared" si="3"/>
        <v>4.2817082735717271E-2</v>
      </c>
      <c r="K46" s="7">
        <v>2.5999999999999999E-2</v>
      </c>
      <c r="L46" s="7">
        <f t="shared" si="8"/>
        <v>4.9426112702442113</v>
      </c>
      <c r="M46" s="7">
        <f t="shared" si="9"/>
        <v>0.5015335411054811</v>
      </c>
      <c r="N46" s="8">
        <v>2.5999999999999999E-2</v>
      </c>
      <c r="O46" s="8">
        <f t="shared" si="4"/>
        <v>2.3554823729286243</v>
      </c>
      <c r="P46" s="8">
        <f t="shared" si="5"/>
        <v>0.44551619397131104</v>
      </c>
      <c r="Q46" s="11">
        <v>2.5999999999999999E-2</v>
      </c>
      <c r="R46" s="11">
        <f t="shared" si="6"/>
        <v>7.4976535320856295</v>
      </c>
      <c r="S46" s="11">
        <f t="shared" si="7"/>
        <v>0.66817186756435254</v>
      </c>
    </row>
    <row r="47" spans="1:19">
      <c r="A47" s="1">
        <v>40940</v>
      </c>
      <c r="B47" s="3">
        <v>179.69000199999999</v>
      </c>
      <c r="C47" s="3">
        <v>33.409999999999997</v>
      </c>
      <c r="D47" s="4">
        <v>53.862614000000001</v>
      </c>
      <c r="E47">
        <f t="shared" si="1"/>
        <v>-7.5858875994045727E-2</v>
      </c>
      <c r="F47">
        <f t="shared" si="2"/>
        <v>0.14929480564155484</v>
      </c>
      <c r="G47">
        <f t="shared" si="3"/>
        <v>-3.7157740354995528E-2</v>
      </c>
      <c r="K47" s="7">
        <v>0.04</v>
      </c>
      <c r="L47" s="7">
        <f t="shared" si="8"/>
        <v>4.8655723504899715</v>
      </c>
      <c r="M47" s="7">
        <f t="shared" si="9"/>
        <v>0.57036180108540069</v>
      </c>
      <c r="N47" s="8">
        <v>0.04</v>
      </c>
      <c r="O47" s="8">
        <f t="shared" si="4"/>
        <v>2.374283056675079</v>
      </c>
      <c r="P47" s="8">
        <f t="shared" si="5"/>
        <v>0.47864359309588567</v>
      </c>
      <c r="Q47" s="11">
        <v>0.04</v>
      </c>
      <c r="R47" s="11">
        <f t="shared" si="6"/>
        <v>6.3407826101007565</v>
      </c>
      <c r="S47" s="11">
        <f t="shared" si="7"/>
        <v>0.76549095077913232</v>
      </c>
    </row>
    <row r="48" spans="1:19">
      <c r="A48" s="1">
        <v>40911</v>
      </c>
      <c r="B48" s="3">
        <v>194.44000199999999</v>
      </c>
      <c r="C48" s="3">
        <v>29.07</v>
      </c>
      <c r="D48" s="4">
        <v>55.941265000000001</v>
      </c>
      <c r="E48">
        <f t="shared" si="1"/>
        <v>0.12328131288452981</v>
      </c>
      <c r="F48">
        <f t="shared" si="2"/>
        <v>1.7857178496399673E-2</v>
      </c>
      <c r="G48">
        <f t="shared" si="3"/>
        <v>2.6773815818746716E-2</v>
      </c>
      <c r="K48" s="7">
        <v>0.05</v>
      </c>
      <c r="L48" s="7">
        <f t="shared" si="8"/>
        <v>4.7234701033843347</v>
      </c>
      <c r="M48" s="7">
        <f t="shared" si="9"/>
        <v>0.61836487372844684</v>
      </c>
      <c r="N48" s="8">
        <v>0.05</v>
      </c>
      <c r="O48" s="8">
        <f t="shared" si="4"/>
        <v>2.377647393332269</v>
      </c>
      <c r="P48" s="8">
        <f t="shared" si="5"/>
        <v>0.50241027576700692</v>
      </c>
      <c r="Q48" s="11">
        <v>0.05</v>
      </c>
      <c r="R48" s="11">
        <f t="shared" si="6"/>
        <v>5.3446069891660919</v>
      </c>
      <c r="S48" s="11">
        <f t="shared" si="7"/>
        <v>0.82398369638363822</v>
      </c>
    </row>
    <row r="49" spans="1:19">
      <c r="A49" s="1">
        <v>40878</v>
      </c>
      <c r="B49" s="3">
        <v>173.10000600000001</v>
      </c>
      <c r="C49" s="3">
        <v>28.559999000000001</v>
      </c>
      <c r="D49" s="4">
        <v>54.482559000000002</v>
      </c>
      <c r="E49">
        <f t="shared" si="1"/>
        <v>-9.9797117367412924E-2</v>
      </c>
      <c r="F49">
        <f t="shared" si="2"/>
        <v>-0.12767265560948948</v>
      </c>
      <c r="G49">
        <f t="shared" si="3"/>
        <v>2.0940515262540593E-2</v>
      </c>
      <c r="K49" s="7">
        <v>0.06</v>
      </c>
      <c r="L49" s="7">
        <f t="shared" si="8"/>
        <v>4.5156692818522624</v>
      </c>
      <c r="M49" s="7">
        <f t="shared" si="9"/>
        <v>0.66461190421868332</v>
      </c>
      <c r="N49" s="8">
        <v>0.06</v>
      </c>
      <c r="O49" s="8">
        <f t="shared" si="4"/>
        <v>2.3725737864175587</v>
      </c>
      <c r="P49" s="8">
        <f t="shared" si="5"/>
        <v>0.5261684044929692</v>
      </c>
      <c r="Q49" s="11">
        <v>0.06</v>
      </c>
      <c r="R49" s="11">
        <f t="shared" si="6"/>
        <v>4.3167380789475285</v>
      </c>
      <c r="S49" s="11">
        <f t="shared" si="7"/>
        <v>0.87227898143285287</v>
      </c>
    </row>
    <row r="50" spans="1:19">
      <c r="A50" s="1">
        <v>40848</v>
      </c>
      <c r="B50" s="3">
        <v>192.28999300000001</v>
      </c>
      <c r="C50" s="3">
        <v>32.740001999999997</v>
      </c>
      <c r="D50" s="4">
        <v>53.365067000000003</v>
      </c>
      <c r="E50">
        <f t="shared" si="1"/>
        <v>-9.9386457294423081E-2</v>
      </c>
      <c r="F50">
        <f t="shared" si="2"/>
        <v>0.11474296510919424</v>
      </c>
      <c r="G50">
        <f t="shared" si="3"/>
        <v>3.8434461168583622E-2</v>
      </c>
      <c r="K50" s="7">
        <v>7.0000000000000007E-2</v>
      </c>
      <c r="L50" s="7">
        <f t="shared" si="8"/>
        <v>4.2512515666633464</v>
      </c>
      <c r="M50" s="7">
        <f t="shared" si="9"/>
        <v>0.70848930667880794</v>
      </c>
      <c r="N50" s="8">
        <v>7.0000000000000007E-2</v>
      </c>
      <c r="O50" s="8">
        <f t="shared" si="4"/>
        <v>2.3591161835028132</v>
      </c>
      <c r="P50" s="8">
        <f t="shared" si="5"/>
        <v>0.54983379495745111</v>
      </c>
      <c r="Q50" s="11">
        <v>7.0000000000000007E-2</v>
      </c>
      <c r="R50" s="11">
        <f t="shared" si="6"/>
        <v>3.340893512182932</v>
      </c>
      <c r="S50" s="11">
        <f t="shared" si="7"/>
        <v>0.91049453314193829</v>
      </c>
    </row>
    <row r="51" spans="1:19">
      <c r="A51" s="1">
        <v>40819</v>
      </c>
      <c r="B51" s="3">
        <v>213.509995</v>
      </c>
      <c r="C51" s="3">
        <v>29.370000999999998</v>
      </c>
      <c r="D51" s="4">
        <v>51.389923000000003</v>
      </c>
      <c r="E51">
        <f t="shared" si="1"/>
        <v>-1.2579202933528211E-2</v>
      </c>
      <c r="F51">
        <f t="shared" si="2"/>
        <v>0.20418213219278925</v>
      </c>
      <c r="G51">
        <f t="shared" si="3"/>
        <v>9.2870853966821931E-2</v>
      </c>
      <c r="K51" s="7">
        <v>0.08</v>
      </c>
      <c r="L51" s="7">
        <f t="shared" si="8"/>
        <v>3.941351817075506</v>
      </c>
      <c r="M51" s="7">
        <f t="shared" si="9"/>
        <v>0.74948518625317817</v>
      </c>
      <c r="N51" s="8">
        <v>0.08</v>
      </c>
      <c r="O51" s="8">
        <f t="shared" si="4"/>
        <v>2.3374173063296944</v>
      </c>
      <c r="P51" s="8">
        <f t="shared" si="5"/>
        <v>0.57332324764505016</v>
      </c>
      <c r="Q51" s="11">
        <v>0.08</v>
      </c>
      <c r="R51" s="11">
        <f t="shared" si="6"/>
        <v>2.4776307341240131</v>
      </c>
      <c r="S51" s="11">
        <f t="shared" si="7"/>
        <v>0.93947518447945877</v>
      </c>
    </row>
    <row r="52" spans="1:19">
      <c r="A52" s="1">
        <v>40787</v>
      </c>
      <c r="B52" s="3">
        <v>216.229996</v>
      </c>
      <c r="C52" s="3">
        <v>24.389999</v>
      </c>
      <c r="D52" s="4">
        <v>47.022869</v>
      </c>
      <c r="E52">
        <f t="shared" si="1"/>
        <v>4.6461925316394481E-3</v>
      </c>
      <c r="F52">
        <f t="shared" si="2"/>
        <v>-1.4147170573969192E-2</v>
      </c>
      <c r="G52">
        <f t="shared" si="3"/>
        <v>-2.4252628199457726E-2</v>
      </c>
      <c r="K52" s="7">
        <v>0.09</v>
      </c>
      <c r="L52" s="7">
        <f>NORMDIST(K52,$H$3,$H$7,0)</f>
        <v>3.5983824650593395</v>
      </c>
      <c r="M52" s="7">
        <f>NORMDIST(K52,$H$3,$H$7,1)</f>
        <v>0.78720606043315711</v>
      </c>
      <c r="N52" s="8">
        <v>0.09</v>
      </c>
      <c r="O52" s="8">
        <f t="shared" si="4"/>
        <v>2.3077061311165301</v>
      </c>
      <c r="P52" s="8">
        <f t="shared" si="5"/>
        <v>0.59655542426836317</v>
      </c>
      <c r="Q52" s="11">
        <v>0.09</v>
      </c>
      <c r="R52" s="11">
        <f t="shared" si="6"/>
        <v>1.7606682710224428</v>
      </c>
      <c r="S52" s="11">
        <f t="shared" si="7"/>
        <v>0.96053762447834945</v>
      </c>
    </row>
    <row r="53" spans="1:19">
      <c r="A53" s="1">
        <v>40756</v>
      </c>
      <c r="B53" s="3">
        <v>215.229996</v>
      </c>
      <c r="C53" s="3">
        <v>24.74</v>
      </c>
      <c r="D53" s="4">
        <v>48.191642999999999</v>
      </c>
      <c r="E53">
        <f t="shared" si="1"/>
        <v>-3.2761135488744597E-2</v>
      </c>
      <c r="F53">
        <f t="shared" si="2"/>
        <v>-0.12176073837415702</v>
      </c>
      <c r="G53">
        <f t="shared" si="3"/>
        <v>1.640657120827349E-2</v>
      </c>
      <c r="K53" s="7">
        <v>0.1</v>
      </c>
      <c r="L53" s="7">
        <f>NORMDIST(K53,$H$3,$H$7,0)</f>
        <v>3.2352151018333082</v>
      </c>
      <c r="M53" s="7">
        <f>NORMDIST(K53,$H$3,$H$7,1)</f>
        <v>0.82138554656170082</v>
      </c>
      <c r="N53" s="8">
        <v>0.1</v>
      </c>
      <c r="O53" s="8">
        <f t="shared" si="4"/>
        <v>2.27029386628598</v>
      </c>
      <c r="P53" s="8">
        <f t="shared" si="5"/>
        <v>0.61945169141776057</v>
      </c>
      <c r="Q53" s="11">
        <v>0.1</v>
      </c>
      <c r="R53" s="11">
        <f t="shared" si="6"/>
        <v>1.1989070329954272</v>
      </c>
      <c r="S53" s="11">
        <f t="shared" si="7"/>
        <v>0.97520801456687933</v>
      </c>
    </row>
    <row r="54" spans="1:19">
      <c r="A54" s="1">
        <v>40725</v>
      </c>
      <c r="B54" s="3">
        <v>222.520004</v>
      </c>
      <c r="C54" s="3">
        <v>28.17</v>
      </c>
      <c r="D54" s="4">
        <v>47.413746000000003</v>
      </c>
      <c r="E54">
        <f t="shared" si="1"/>
        <v>8.8170563641973621E-2</v>
      </c>
      <c r="F54">
        <f t="shared" si="2"/>
        <v>-3.2955682559412391E-2</v>
      </c>
      <c r="G54">
        <f t="shared" si="3"/>
        <v>-8.0918540231583735E-3</v>
      </c>
      <c r="K54" s="7">
        <v>0.11</v>
      </c>
      <c r="L54" s="7">
        <f t="shared" ref="L54:L74" si="10">NORMDIST(K54,$H$3,$H$7,0)</f>
        <v>2.8643937751895296</v>
      </c>
      <c r="M54" s="7">
        <f t="shared" ref="M54:M74" si="11">NORMDIST(K54,$H$3,$H$7,1)</f>
        <v>0.85188496425486737</v>
      </c>
      <c r="N54" s="8">
        <v>0.11</v>
      </c>
      <c r="O54" s="8">
        <f t="shared" si="4"/>
        <v>2.2255685264142322</v>
      </c>
      <c r="P54" s="8">
        <f t="shared" si="5"/>
        <v>0.64193691687270327</v>
      </c>
      <c r="Q54" s="11">
        <v>0.11</v>
      </c>
      <c r="R54" s="11">
        <f t="shared" si="6"/>
        <v>0.78227687021076631</v>
      </c>
      <c r="S54" s="11">
        <f t="shared" si="7"/>
        <v>0.98500081680525375</v>
      </c>
    </row>
    <row r="55" spans="1:19">
      <c r="A55" s="1">
        <v>40695</v>
      </c>
      <c r="B55" s="3">
        <v>204.490005</v>
      </c>
      <c r="C55" s="3">
        <v>29.129999000000002</v>
      </c>
      <c r="D55" s="4">
        <v>47.800541000000003</v>
      </c>
      <c r="E55">
        <f t="shared" si="1"/>
        <v>3.9656326812178344E-2</v>
      </c>
      <c r="F55">
        <f t="shared" si="2"/>
        <v>-3.3510286446923887E-2</v>
      </c>
      <c r="G55">
        <f t="shared" si="3"/>
        <v>-3.7667560464746397E-2</v>
      </c>
      <c r="K55" s="7">
        <v>0.12</v>
      </c>
      <c r="L55" s="7">
        <f t="shared" si="10"/>
        <v>2.4974453982946261</v>
      </c>
      <c r="M55" s="7">
        <f t="shared" si="11"/>
        <v>0.87868650761379397</v>
      </c>
      <c r="N55" s="8">
        <v>0.12</v>
      </c>
      <c r="O55" s="8">
        <f t="shared" si="4"/>
        <v>2.1739882346823922</v>
      </c>
      <c r="P55" s="8">
        <f t="shared" si="5"/>
        <v>0.66394020517189922</v>
      </c>
      <c r="Q55" s="11">
        <v>0.12</v>
      </c>
      <c r="R55" s="11">
        <f t="shared" si="6"/>
        <v>0.48910542842233368</v>
      </c>
      <c r="S55" s="11">
        <f t="shared" si="7"/>
        <v>0.99126557821220362</v>
      </c>
    </row>
    <row r="56" spans="1:19">
      <c r="A56" s="1">
        <v>40665</v>
      </c>
      <c r="B56" s="3">
        <v>196.69000199999999</v>
      </c>
      <c r="C56" s="3">
        <v>30.139999</v>
      </c>
      <c r="D56" s="4">
        <v>49.671546999999997</v>
      </c>
      <c r="E56">
        <f t="shared" si="1"/>
        <v>4.4941729686345244E-3</v>
      </c>
      <c r="F56">
        <f t="shared" si="2"/>
        <v>9.2028949275362315E-2</v>
      </c>
      <c r="G56">
        <f t="shared" si="3"/>
        <v>1.1010614995883738E-2</v>
      </c>
      <c r="K56" s="7">
        <v>0.13</v>
      </c>
      <c r="L56" s="7">
        <f t="shared" si="10"/>
        <v>2.1443368229488438</v>
      </c>
      <c r="M56" s="7">
        <f t="shared" si="11"/>
        <v>0.90188022145496971</v>
      </c>
      <c r="N56" s="8">
        <v>0.13</v>
      </c>
      <c r="O56" s="8">
        <f t="shared" si="4"/>
        <v>2.1160734154497085</v>
      </c>
      <c r="P56" s="8">
        <f t="shared" si="5"/>
        <v>0.68539556051293848</v>
      </c>
      <c r="Q56" s="11">
        <v>0.13</v>
      </c>
      <c r="R56" s="11">
        <f t="shared" si="6"/>
        <v>0.2930295971756981</v>
      </c>
      <c r="S56" s="11">
        <f t="shared" si="7"/>
        <v>0.99510648875687757</v>
      </c>
    </row>
    <row r="57" spans="1:19">
      <c r="A57" s="1">
        <v>40634</v>
      </c>
      <c r="B57" s="3">
        <v>195.80999800000001</v>
      </c>
      <c r="C57" s="3">
        <v>27.6</v>
      </c>
      <c r="D57" s="4">
        <v>49.130589000000001</v>
      </c>
      <c r="E57">
        <f t="shared" si="1"/>
        <v>8.7048201658574298E-2</v>
      </c>
      <c r="F57">
        <f t="shared" si="2"/>
        <v>-5.4054054054053502E-3</v>
      </c>
      <c r="G57">
        <f t="shared" si="3"/>
        <v>5.6291991295725152E-2</v>
      </c>
      <c r="K57" s="7">
        <v>0.14000000000000001</v>
      </c>
      <c r="L57" s="7">
        <f t="shared" si="10"/>
        <v>1.8131082145237083</v>
      </c>
      <c r="M57" s="7">
        <f t="shared" si="11"/>
        <v>0.92164641389713342</v>
      </c>
      <c r="N57" s="8">
        <v>0.14000000000000001</v>
      </c>
      <c r="O57" s="8">
        <f t="shared" si="4"/>
        <v>2.0523980628999801</v>
      </c>
      <c r="P57" s="8">
        <f t="shared" si="5"/>
        <v>0.70624246679438729</v>
      </c>
      <c r="Q57" s="11">
        <v>0.14000000000000001</v>
      </c>
      <c r="R57" s="11">
        <f t="shared" si="6"/>
        <v>0.16822382553133591</v>
      </c>
      <c r="S57" s="11">
        <f t="shared" si="7"/>
        <v>0.99736330303137455</v>
      </c>
    </row>
    <row r="58" spans="1:19">
      <c r="A58" s="1">
        <v>40603</v>
      </c>
      <c r="B58" s="3">
        <v>180.13000500000001</v>
      </c>
      <c r="C58" s="3">
        <v>27.75</v>
      </c>
      <c r="D58" s="4">
        <v>46.512318</v>
      </c>
      <c r="E58">
        <f t="shared" si="1"/>
        <v>3.9471477155637036E-2</v>
      </c>
      <c r="F58">
        <f t="shared" si="2"/>
        <v>0.16157392890640132</v>
      </c>
      <c r="G58">
        <f t="shared" si="3"/>
        <v>8.3652858922158568E-3</v>
      </c>
      <c r="K58" s="7">
        <v>0.15</v>
      </c>
      <c r="L58" s="7">
        <f t="shared" si="10"/>
        <v>1.5096913555735438</v>
      </c>
      <c r="M58" s="7">
        <f t="shared" si="11"/>
        <v>0.93823532865032366</v>
      </c>
      <c r="N58" s="8">
        <v>0.15</v>
      </c>
      <c r="O58" s="8">
        <f t="shared" si="4"/>
        <v>1.9835802903601638</v>
      </c>
      <c r="P58" s="8">
        <f t="shared" si="5"/>
        <v>0.72642637657103315</v>
      </c>
      <c r="Q58" s="11">
        <v>0.15</v>
      </c>
      <c r="R58" s="11">
        <f t="shared" si="6"/>
        <v>9.2540221249381438E-2</v>
      </c>
      <c r="S58" s="11">
        <f t="shared" si="7"/>
        <v>0.9986341383386228</v>
      </c>
    </row>
    <row r="59" spans="1:19">
      <c r="A59" s="1">
        <v>40575</v>
      </c>
      <c r="B59" s="3">
        <v>173.28999300000001</v>
      </c>
      <c r="C59" s="3">
        <v>23.889999</v>
      </c>
      <c r="D59" s="4">
        <v>46.126457000000002</v>
      </c>
      <c r="E59">
        <f t="shared" si="1"/>
        <v>2.1516116608795821E-2</v>
      </c>
      <c r="F59">
        <f t="shared" si="2"/>
        <v>-8.7137344398341421E-3</v>
      </c>
      <c r="G59">
        <f t="shared" si="3"/>
        <v>-7.2944567474017896E-2</v>
      </c>
      <c r="K59" s="7">
        <v>0.16</v>
      </c>
      <c r="L59" s="7">
        <f t="shared" si="10"/>
        <v>1.2379021913990294</v>
      </c>
      <c r="M59" s="7">
        <f t="shared" si="11"/>
        <v>0.95194588760800447</v>
      </c>
      <c r="N59" s="8">
        <v>0.16</v>
      </c>
      <c r="O59" s="8">
        <f t="shared" si="4"/>
        <v>1.9102723773887995</v>
      </c>
      <c r="P59" s="8">
        <f t="shared" si="5"/>
        <v>0.74589910280672345</v>
      </c>
      <c r="Q59" s="11">
        <v>0.16</v>
      </c>
      <c r="R59" s="11">
        <f t="shared" si="6"/>
        <v>4.8779862724251444E-2</v>
      </c>
      <c r="S59" s="11">
        <f t="shared" si="7"/>
        <v>0.99931996504320075</v>
      </c>
    </row>
    <row r="60" spans="1:19">
      <c r="A60" s="1">
        <v>40546</v>
      </c>
      <c r="B60" s="3">
        <v>169.63999899999999</v>
      </c>
      <c r="C60" s="3">
        <v>24.1</v>
      </c>
      <c r="D60" s="4">
        <v>49.755878000000003</v>
      </c>
      <c r="E60">
        <f t="shared" si="1"/>
        <v>-5.7555561111111153E-2</v>
      </c>
      <c r="F60">
        <f t="shared" si="2"/>
        <v>-9.5005598761006338E-2</v>
      </c>
      <c r="G60">
        <f t="shared" si="3"/>
        <v>3.9681099043993084E-2</v>
      </c>
      <c r="K60" s="7">
        <v>0.17000000000000101</v>
      </c>
      <c r="L60" s="7">
        <f t="shared" si="10"/>
        <v>0.99958151415277585</v>
      </c>
      <c r="M60" s="7">
        <f t="shared" si="11"/>
        <v>0.96310512644011836</v>
      </c>
      <c r="N60" s="8">
        <v>0.17000000000000101</v>
      </c>
      <c r="O60" s="8">
        <f t="shared" si="4"/>
        <v>1.8331505378418902</v>
      </c>
      <c r="P60" s="8">
        <f t="shared" si="5"/>
        <v>0.76461910951612078</v>
      </c>
      <c r="Q60" s="11">
        <v>0.17000000000000101</v>
      </c>
      <c r="R60" s="11">
        <f t="shared" si="6"/>
        <v>2.4638690706496418E-2</v>
      </c>
      <c r="S60" s="11">
        <f t="shared" si="7"/>
        <v>0.99967467306481339</v>
      </c>
    </row>
    <row r="61" spans="1:19">
      <c r="A61" s="1">
        <v>40513</v>
      </c>
      <c r="B61" s="3">
        <v>180</v>
      </c>
      <c r="C61" s="3">
        <v>26.629999000000002</v>
      </c>
      <c r="D61" s="4">
        <v>47.856864999999999</v>
      </c>
      <c r="K61" s="7">
        <v>0.18000000000000099</v>
      </c>
      <c r="L61" s="7">
        <f t="shared" si="10"/>
        <v>0.79484751473722515</v>
      </c>
      <c r="M61" s="7">
        <f t="shared" si="11"/>
        <v>0.97204962932313865</v>
      </c>
      <c r="N61" s="8">
        <v>0.18000000000000099</v>
      </c>
      <c r="O61" s="8">
        <f t="shared" si="4"/>
        <v>1.7529046318345802</v>
      </c>
      <c r="P61" s="8">
        <f t="shared" si="5"/>
        <v>0.78255169962260163</v>
      </c>
      <c r="Q61" s="11">
        <v>0.18000000000000099</v>
      </c>
      <c r="R61" s="11">
        <f t="shared" si="6"/>
        <v>1.1925090663377701E-2</v>
      </c>
      <c r="S61" s="11">
        <f t="shared" si="7"/>
        <v>0.99985048928881182</v>
      </c>
    </row>
    <row r="62" spans="1:19">
      <c r="B62" s="3"/>
      <c r="C62" s="3"/>
      <c r="K62" s="7">
        <v>0.190000000000001</v>
      </c>
      <c r="L62" s="7">
        <f t="shared" si="10"/>
        <v>0.62241943659668864</v>
      </c>
      <c r="M62" s="7">
        <f t="shared" si="11"/>
        <v>0.97910987909290714</v>
      </c>
      <c r="N62" s="8">
        <v>0.190000000000001</v>
      </c>
      <c r="O62" s="8">
        <f t="shared" si="4"/>
        <v>1.670228038040241</v>
      </c>
      <c r="P62" s="8">
        <f t="shared" si="5"/>
        <v>0.79966910056137142</v>
      </c>
      <c r="Q62" s="11">
        <v>0.190000000000001</v>
      </c>
      <c r="R62" s="11">
        <f t="shared" si="6"/>
        <v>5.5306065674044389E-3</v>
      </c>
      <c r="S62" s="11">
        <f t="shared" si="7"/>
        <v>0.99993400689102763</v>
      </c>
    </row>
    <row r="63" spans="1:19">
      <c r="B63" s="3"/>
      <c r="C63" s="3"/>
      <c r="K63" s="7">
        <v>0.20000000000000101</v>
      </c>
      <c r="L63" s="7">
        <f t="shared" si="10"/>
        <v>0.47997231990968936</v>
      </c>
      <c r="M63" s="7">
        <f t="shared" si="11"/>
        <v>0.9845980312085616</v>
      </c>
      <c r="N63" s="8">
        <v>0.20000000000000101</v>
      </c>
      <c r="O63" s="8">
        <f t="shared" si="4"/>
        <v>1.5858078905247386</v>
      </c>
      <c r="P63" s="8">
        <f t="shared" si="5"/>
        <v>0.81595045026457913</v>
      </c>
      <c r="Q63" s="11">
        <v>0.20000000000000101</v>
      </c>
      <c r="R63" s="11">
        <f t="shared" si="6"/>
        <v>2.4578244047776723E-3</v>
      </c>
      <c r="S63" s="11">
        <f t="shared" si="7"/>
        <v>0.99997202828331488</v>
      </c>
    </row>
    <row r="64" spans="1:19">
      <c r="B64" s="3"/>
      <c r="C64" s="3"/>
      <c r="K64" s="7">
        <v>0.21000000000000099</v>
      </c>
      <c r="L64" s="7">
        <f t="shared" si="10"/>
        <v>0.36448776870588362</v>
      </c>
      <c r="M64" s="7">
        <f t="shared" si="11"/>
        <v>0.98879924158920574</v>
      </c>
      <c r="N64" s="8">
        <v>0.21000000000000099</v>
      </c>
      <c r="O64" s="8">
        <f t="shared" si="4"/>
        <v>1.5003158669059591</v>
      </c>
      <c r="P64" s="8">
        <f t="shared" si="5"/>
        <v>0.83138168812423252</v>
      </c>
      <c r="Q64" s="11">
        <v>0.21000000000000099</v>
      </c>
      <c r="R64" s="11">
        <f t="shared" si="6"/>
        <v>1.0466366808097639E-3</v>
      </c>
      <c r="S64" s="11">
        <f t="shared" si="7"/>
        <v>0.99998861684509932</v>
      </c>
    </row>
    <row r="65" spans="2:19">
      <c r="B65" s="3"/>
      <c r="C65" s="3"/>
      <c r="K65" s="7">
        <v>0.220000000000001</v>
      </c>
      <c r="L65" s="7">
        <f t="shared" si="10"/>
        <v>0.27257338436171086</v>
      </c>
      <c r="M65" s="7">
        <f t="shared" si="11"/>
        <v>0.99196636459366094</v>
      </c>
      <c r="N65" s="8">
        <v>0.220000000000001</v>
      </c>
      <c r="O65" s="8">
        <f t="shared" si="4"/>
        <v>1.4143996928163278</v>
      </c>
      <c r="P65" s="8">
        <f t="shared" si="5"/>
        <v>0.84595535729083116</v>
      </c>
      <c r="Q65" s="11">
        <v>0.220000000000001</v>
      </c>
      <c r="R65" s="11">
        <f t="shared" si="6"/>
        <v>4.2707884716859879E-4</v>
      </c>
      <c r="S65" s="11">
        <f t="shared" si="7"/>
        <v>0.99999555301860832</v>
      </c>
    </row>
    <row r="66" spans="2:19">
      <c r="B66" s="3"/>
      <c r="C66" s="3"/>
      <c r="K66" s="7">
        <v>0.23000000000000101</v>
      </c>
      <c r="L66" s="7">
        <f t="shared" si="10"/>
        <v>0.200732482067291</v>
      </c>
      <c r="M66" s="7">
        <f t="shared" si="11"/>
        <v>0.99431760826310089</v>
      </c>
      <c r="N66" s="8">
        <v>0.23000000000000101</v>
      </c>
      <c r="O66" s="8">
        <f t="shared" si="4"/>
        <v>1.328675502305932</v>
      </c>
      <c r="P66" s="8">
        <f t="shared" si="5"/>
        <v>0.85967032619127348</v>
      </c>
      <c r="Q66" s="11">
        <v>0.23000000000000101</v>
      </c>
      <c r="R66" s="11">
        <f t="shared" si="6"/>
        <v>1.6698873858050195E-4</v>
      </c>
      <c r="S66" s="11">
        <f t="shared" si="7"/>
        <v>0.9999983324851256</v>
      </c>
    </row>
    <row r="67" spans="2:19">
      <c r="B67" s="3"/>
      <c r="C67" s="3"/>
      <c r="K67" s="7">
        <v>0.24000000000000099</v>
      </c>
      <c r="L67" s="7">
        <f t="shared" si="10"/>
        <v>0.14557459265178826</v>
      </c>
      <c r="M67" s="7">
        <f t="shared" si="11"/>
        <v>0.99603659510122666</v>
      </c>
      <c r="N67" s="8">
        <v>0.24000000000000099</v>
      </c>
      <c r="O67" s="8">
        <f t="shared" si="4"/>
        <v>1.243721165913757</v>
      </c>
      <c r="P67" s="8">
        <f t="shared" si="5"/>
        <v>0.87253143840815217</v>
      </c>
      <c r="Q67" s="11">
        <v>0.24000000000000099</v>
      </c>
      <c r="R67" s="11">
        <f t="shared" si="6"/>
        <v>6.2565269290371342E-5</v>
      </c>
      <c r="S67" s="11">
        <f t="shared" si="7"/>
        <v>0.99999939989919406</v>
      </c>
    </row>
    <row r="68" spans="2:19">
      <c r="B68" s="3"/>
      <c r="C68" s="3"/>
      <c r="K68" s="7">
        <v>0.250000000000001</v>
      </c>
      <c r="L68" s="7">
        <f t="shared" si="10"/>
        <v>0.10396501798631184</v>
      </c>
      <c r="M68" s="7">
        <f t="shared" si="11"/>
        <v>0.99727422178165526</v>
      </c>
      <c r="N68" s="8">
        <v>0.250000000000001</v>
      </c>
      <c r="O68" s="8">
        <f t="shared" ref="O68:O90" si="12">NORMDIST(N68,$I$3,$I$7,0)</f>
        <v>1.1600706686523659</v>
      </c>
      <c r="P68" s="8">
        <f t="shared" ref="P68:P74" si="13">NORMDIST(N68,$I$3,$I$7,1)</f>
        <v>0.88454910103330064</v>
      </c>
      <c r="Q68" s="11">
        <v>0.250000000000001</v>
      </c>
      <c r="R68" s="11">
        <f t="shared" ref="R68:R74" si="14">NORMDIST(Q68,$J$3,$J$7,0)</f>
        <v>2.246189868277475E-5</v>
      </c>
      <c r="S68" s="11">
        <f t="shared" ref="S68:S74" si="15">NORMDIST(Q68,$J$3,$J$7,1)</f>
        <v>0.99999979275600381</v>
      </c>
    </row>
    <row r="69" spans="2:19">
      <c r="B69" s="3"/>
      <c r="C69" s="3"/>
      <c r="K69" s="7">
        <v>0.26000000000000101</v>
      </c>
      <c r="L69" s="7">
        <f t="shared" si="10"/>
        <v>7.3117713720750127E-2</v>
      </c>
      <c r="M69" s="7">
        <f t="shared" si="11"/>
        <v>0.99815172550995557</v>
      </c>
      <c r="N69" s="8">
        <v>0.26000000000000101</v>
      </c>
      <c r="O69" s="8">
        <f t="shared" si="12"/>
        <v>1.0782095900951851</v>
      </c>
      <c r="P69" s="8">
        <f t="shared" si="13"/>
        <v>0.8957388222807019</v>
      </c>
      <c r="Q69" s="11">
        <v>0.26000000000000101</v>
      </c>
      <c r="R69" s="11">
        <f t="shared" si="14"/>
        <v>7.7272795052081619E-6</v>
      </c>
      <c r="S69" s="11">
        <f t="shared" si="15"/>
        <v>0.99999993132467246</v>
      </c>
    </row>
    <row r="70" spans="2:19">
      <c r="B70" s="3"/>
      <c r="C70" s="3"/>
      <c r="K70" s="7">
        <v>0.27000000000000102</v>
      </c>
      <c r="L70" s="7">
        <f t="shared" si="10"/>
        <v>5.0639766451009295E-2</v>
      </c>
      <c r="M70" s="7">
        <f t="shared" si="11"/>
        <v>0.99876442916122377</v>
      </c>
      <c r="N70" s="8">
        <v>0.27000000000000102</v>
      </c>
      <c r="O70" s="8">
        <f t="shared" si="12"/>
        <v>0.99857170908632753</v>
      </c>
      <c r="P70" s="8">
        <f t="shared" si="13"/>
        <v>0.90612070951670454</v>
      </c>
      <c r="Q70" s="11">
        <v>0.27000000000000102</v>
      </c>
      <c r="R70" s="11">
        <f t="shared" si="14"/>
        <v>2.5472630198906106E-6</v>
      </c>
      <c r="S70" s="11">
        <f t="shared" si="15"/>
        <v>0.99999997816555819</v>
      </c>
    </row>
    <row r="71" spans="2:19">
      <c r="B71" s="3"/>
      <c r="C71" s="3"/>
      <c r="K71" s="7">
        <v>0.28000000000000103</v>
      </c>
      <c r="L71" s="7">
        <f t="shared" si="10"/>
        <v>3.4537786902189845E-2</v>
      </c>
      <c r="M71" s="7">
        <f t="shared" si="11"/>
        <v>0.99918573177425007</v>
      </c>
      <c r="N71" s="8">
        <v>0.28000000000000103</v>
      </c>
      <c r="O71" s="8">
        <f t="shared" si="12"/>
        <v>0.92153672720011637</v>
      </c>
      <c r="P71" s="8">
        <f t="shared" si="13"/>
        <v>0.91571893894731982</v>
      </c>
      <c r="Q71" s="11">
        <v>0.28000000000000103</v>
      </c>
      <c r="R71" s="11">
        <f t="shared" si="14"/>
        <v>8.0461471668348223E-7</v>
      </c>
      <c r="S71" s="11">
        <f t="shared" si="15"/>
        <v>0.99999999334004896</v>
      </c>
    </row>
    <row r="72" spans="2:19">
      <c r="B72" s="3"/>
      <c r="C72" s="3"/>
      <c r="K72" s="7">
        <v>0.29000000000000098</v>
      </c>
      <c r="L72" s="7">
        <f t="shared" si="10"/>
        <v>2.319695808617139E-2</v>
      </c>
      <c r="M72" s="7">
        <f t="shared" si="11"/>
        <v>0.99947101748434319</v>
      </c>
      <c r="N72" s="8">
        <v>0.29000000000000098</v>
      </c>
      <c r="O72" s="8">
        <f t="shared" si="12"/>
        <v>0.84742907875042273</v>
      </c>
      <c r="P72" s="8">
        <f t="shared" si="13"/>
        <v>0.92456120800998953</v>
      </c>
      <c r="Q72" s="11">
        <v>0.29000000000000098</v>
      </c>
      <c r="R72" s="11">
        <f t="shared" si="14"/>
        <v>2.435393622315222E-7</v>
      </c>
      <c r="S72" s="11">
        <f t="shared" si="15"/>
        <v>0.99999999805125217</v>
      </c>
    </row>
    <row r="73" spans="2:19">
      <c r="B73" s="3"/>
      <c r="C73" s="3"/>
      <c r="K73" s="7">
        <v>0.30000000000000099</v>
      </c>
      <c r="L73" s="7">
        <f t="shared" si="10"/>
        <v>1.534268224427706E-2</v>
      </c>
      <c r="M73" s="7">
        <f t="shared" si="11"/>
        <v>0.99966126021043999</v>
      </c>
      <c r="N73" s="8">
        <v>0.30000000000000099</v>
      </c>
      <c r="O73" s="8">
        <f t="shared" si="12"/>
        <v>0.77651777155440715</v>
      </c>
      <c r="P73" s="8">
        <f t="shared" si="13"/>
        <v>0.93267818107472245</v>
      </c>
      <c r="Q73" s="11">
        <v>0.30000000000000099</v>
      </c>
      <c r="R73" s="11">
        <f t="shared" si="14"/>
        <v>7.0634580269361886E-8</v>
      </c>
      <c r="S73" s="11">
        <f t="shared" si="15"/>
        <v>0.99999999945302587</v>
      </c>
    </row>
    <row r="74" spans="2:19">
      <c r="B74" s="3"/>
      <c r="C74" s="3"/>
      <c r="K74" s="7">
        <v>0.310000000000001</v>
      </c>
      <c r="L74" s="7">
        <f t="shared" si="10"/>
        <v>9.9932157594701653E-3</v>
      </c>
      <c r="M74" s="7">
        <f t="shared" si="11"/>
        <v>0.99978619352832987</v>
      </c>
      <c r="N74" s="8">
        <v>0.310000000000001</v>
      </c>
      <c r="O74" s="8">
        <f t="shared" si="12"/>
        <v>0.70901718231731736</v>
      </c>
      <c r="P74" s="8">
        <f>NORMDIST(N74,$I$3,$I$7,1)</f>
        <v>0.94010293839695369</v>
      </c>
      <c r="Q74" s="11">
        <v>0.310000000000001</v>
      </c>
      <c r="R74" s="11">
        <f t="shared" si="14"/>
        <v>1.9630555302065898E-8</v>
      </c>
      <c r="S74" s="11">
        <f t="shared" si="15"/>
        <v>0.99999999985274246</v>
      </c>
    </row>
    <row r="75" spans="2:19">
      <c r="B75" s="3"/>
      <c r="C75" s="3"/>
      <c r="N75" s="8">
        <v>0.32000000000000101</v>
      </c>
      <c r="O75" s="8">
        <f t="shared" si="12"/>
        <v>0.64508871380113797</v>
      </c>
      <c r="P75" s="8">
        <f t="shared" ref="P75:P90" si="16">NORMDIST(N75,$I$3,$I$7,1)</f>
        <v>0.94687043741648691</v>
      </c>
    </row>
    <row r="76" spans="2:19">
      <c r="B76" s="3"/>
      <c r="C76" s="3"/>
      <c r="N76" s="8">
        <v>0.33000000000000101</v>
      </c>
      <c r="O76" s="8">
        <f t="shared" si="12"/>
        <v>0.58484320809445733</v>
      </c>
      <c r="P76" s="8">
        <f t="shared" si="16"/>
        <v>0.95301699450101351</v>
      </c>
    </row>
    <row r="77" spans="2:19">
      <c r="B77" s="3"/>
      <c r="C77" s="3"/>
      <c r="N77" s="8">
        <v>0.34000000000000102</v>
      </c>
      <c r="O77" s="8">
        <f t="shared" si="12"/>
        <v>0.52834400138953619</v>
      </c>
      <c r="P77" s="8">
        <f t="shared" si="16"/>
        <v>0.95857979412804117</v>
      </c>
    </row>
    <row r="78" spans="2:19">
      <c r="B78" s="3"/>
      <c r="C78" s="3"/>
      <c r="N78" s="8">
        <v>0.35000000000000098</v>
      </c>
      <c r="O78" s="8">
        <f t="shared" si="12"/>
        <v>0.47561050063152355</v>
      </c>
      <c r="P78" s="8">
        <f t="shared" si="16"/>
        <v>0.96359643132475936</v>
      </c>
    </row>
    <row r="79" spans="2:19">
      <c r="N79" s="8">
        <v>0.36000000000000099</v>
      </c>
      <c r="O79" s="8">
        <f t="shared" si="12"/>
        <v>0.42662216104537698</v>
      </c>
      <c r="P79" s="8">
        <f t="shared" si="16"/>
        <v>0.96810449197926007</v>
      </c>
    </row>
    <row r="80" spans="2:19">
      <c r="N80" s="8">
        <v>0.37000000000000099</v>
      </c>
      <c r="O80" s="8">
        <f t="shared" si="12"/>
        <v>0.38132274557238388</v>
      </c>
      <c r="P80" s="8">
        <f t="shared" si="16"/>
        <v>0.97214117443404768</v>
      </c>
    </row>
    <row r="81" spans="14:16">
      <c r="N81" s="8">
        <v>0.380000000000001</v>
      </c>
      <c r="O81" s="8">
        <f t="shared" si="12"/>
        <v>0.33962475227815764</v>
      </c>
      <c r="P81" s="8">
        <f t="shared" si="16"/>
        <v>0.97574295460591087</v>
      </c>
    </row>
    <row r="82" spans="14:16">
      <c r="N82" s="8">
        <v>0.39000000000000101</v>
      </c>
      <c r="O82" s="8">
        <f t="shared" si="12"/>
        <v>0.30141390338140839</v>
      </c>
      <c r="P82" s="8">
        <f t="shared" si="16"/>
        <v>0.97894529577285949</v>
      </c>
    </row>
    <row r="83" spans="14:16">
      <c r="N83" s="8">
        <v>0.40000000000000102</v>
      </c>
      <c r="O83" s="8">
        <f t="shared" si="12"/>
        <v>0.26655359921016847</v>
      </c>
      <c r="P83" s="8">
        <f t="shared" si="16"/>
        <v>0.98178240315208853</v>
      </c>
    </row>
    <row r="84" spans="14:16">
      <c r="N84" s="8">
        <v>0.41000000000000097</v>
      </c>
      <c r="O84" s="8">
        <f t="shared" si="12"/>
        <v>0.23488925161285074</v>
      </c>
      <c r="P84" s="8">
        <f t="shared" si="16"/>
        <v>0.98428702248101174</v>
      </c>
    </row>
    <row r="85" spans="14:16">
      <c r="N85" s="8">
        <v>0.42000000000000098</v>
      </c>
      <c r="O85" s="8">
        <f t="shared" si="12"/>
        <v>0.20625242363029012</v>
      </c>
      <c r="P85" s="8">
        <f t="shared" si="16"/>
        <v>0.98649028101940539</v>
      </c>
    </row>
    <row r="86" spans="14:16">
      <c r="N86" s="8">
        <v>0.43000000000000099</v>
      </c>
      <c r="O86" s="8">
        <f t="shared" si="12"/>
        <v>0.18046471508637135</v>
      </c>
      <c r="P86" s="8">
        <f t="shared" si="16"/>
        <v>0.98842156872272868</v>
      </c>
    </row>
    <row r="87" spans="14:16">
      <c r="N87" s="8">
        <v>0.440000000000001</v>
      </c>
      <c r="O87" s="8">
        <f t="shared" si="12"/>
        <v>0.1573413467289595</v>
      </c>
      <c r="P87" s="8">
        <f t="shared" si="16"/>
        <v>0.99010845679821546</v>
      </c>
    </row>
    <row r="88" spans="14:16">
      <c r="N88" s="8">
        <v>0.45000000000000101</v>
      </c>
      <c r="O88" s="8">
        <f t="shared" si="12"/>
        <v>0.13669440824745546</v>
      </c>
      <c r="P88" s="8">
        <f t="shared" si="16"/>
        <v>0.99157665044550725</v>
      </c>
    </row>
    <row r="89" spans="14:16">
      <c r="N89" s="8">
        <v>0.46000000000000102</v>
      </c>
      <c r="O89" s="8">
        <f t="shared" si="12"/>
        <v>0.11833574756311931</v>
      </c>
      <c r="P89" s="8">
        <f t="shared" si="16"/>
        <v>0.99284997229784999</v>
      </c>
    </row>
    <row r="90" spans="14:16">
      <c r="N90" s="8">
        <v>0.47000000000000097</v>
      </c>
      <c r="O90" s="8">
        <f t="shared" si="12"/>
        <v>0.10207948995074301</v>
      </c>
      <c r="P90" s="8">
        <f t="shared" si="16"/>
        <v>0.99395037291052102</v>
      </c>
    </row>
  </sheetData>
  <mergeCells count="5">
    <mergeCell ref="H5:J5"/>
    <mergeCell ref="H1:J1"/>
    <mergeCell ref="K1:M1"/>
    <mergeCell ref="N1:P1"/>
    <mergeCell ref="Q1:S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chapter13_price_final_dataset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aaa</cp:lastModifiedBy>
  <dcterms:created xsi:type="dcterms:W3CDTF">2015-11-29T21:12:16Z</dcterms:created>
  <dcterms:modified xsi:type="dcterms:W3CDTF">2015-11-30T02:28:52Z</dcterms:modified>
</cp:coreProperties>
</file>