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ggie\Desktop\fin500 fall 2016\"/>
    </mc:Choice>
  </mc:AlternateContent>
  <bookViews>
    <workbookView xWindow="-60" yWindow="-30" windowWidth="9315" windowHeight="13035" tabRatio="694"/>
  </bookViews>
  <sheets>
    <sheet name="stock case" sheetId="1" r:id="rId1"/>
  </sheets>
  <definedNames>
    <definedName name="_xlnm.Print_Area" localSheetId="0">'stock case'!$A$1:$I$118</definedName>
    <definedName name="taxtable">#REF!</definedName>
  </definedNames>
  <calcPr calcId="152511"/>
</workbook>
</file>

<file path=xl/calcChain.xml><?xml version="1.0" encoding="utf-8"?>
<calcChain xmlns="http://schemas.openxmlformats.org/spreadsheetml/2006/main">
  <c r="H1" i="1" l="1"/>
  <c r="B76" i="1"/>
  <c r="F107" i="1"/>
  <c r="B109" i="1"/>
  <c r="C109" i="1" s="1"/>
  <c r="H116" i="1"/>
  <c r="F31" i="1"/>
  <c r="F32" i="1"/>
  <c r="A112" i="1" l="1"/>
  <c r="D109" i="1"/>
  <c r="C40" i="1"/>
  <c r="E109" i="1" l="1"/>
  <c r="A113" i="1"/>
  <c r="A114" i="1" l="1"/>
  <c r="A115" i="1" s="1"/>
  <c r="F109" i="1"/>
  <c r="E115" i="1" l="1"/>
  <c r="A116" i="1" s="1"/>
  <c r="H114" i="1"/>
</calcChain>
</file>

<file path=xl/comments1.xml><?xml version="1.0" encoding="utf-8"?>
<comments xmlns="http://schemas.openxmlformats.org/spreadsheetml/2006/main">
  <authors>
    <author>Christopher Buzzard</author>
  </authors>
  <commentList>
    <comment ref="B91" authorId="0" shapeId="0">
      <text>
        <r>
          <rPr>
            <b/>
            <sz val="8"/>
            <color indexed="81"/>
            <rFont val="Tahoma"/>
            <family val="2"/>
          </rPr>
          <t>If growth is constant, we can use the following formula to find the value after any number of years (n):
Value (in year n) = Beginning value x (1+g)</t>
        </r>
        <r>
          <rPr>
            <b/>
            <vertAlign val="superscript"/>
            <sz val="8"/>
            <color indexed="81"/>
            <rFont val="Tahoma"/>
            <family val="2"/>
          </rPr>
          <t>n</t>
        </r>
      </text>
    </comment>
  </commentList>
</comments>
</file>

<file path=xl/sharedStrings.xml><?xml version="1.0" encoding="utf-8"?>
<sst xmlns="http://schemas.openxmlformats.org/spreadsheetml/2006/main" count="97" uniqueCount="77">
  <si>
    <t>The value of any financial asset is equal to the present value of future cash flows provided by the asset.  Stocks can be evaluated in two ways:  (1) by finding the present value of the expected future dividends, or (2) by finding the present value of the firm's expected future free cash flows, subtracting the value of the debt and preferred stock to find the total value of the common equity, and then dividing that total value by the number of shares outstanding to find the value per share.  Both approaches are examined in this spreadsheet.</t>
  </si>
  <si>
    <t>EXAMPLE</t>
  </si>
  <si>
    <r>
      <t>Dividend, D</t>
    </r>
    <r>
      <rPr>
        <b/>
        <vertAlign val="subscript"/>
        <sz val="9"/>
        <rFont val="Arial"/>
        <family val="2"/>
      </rPr>
      <t>0</t>
    </r>
  </si>
  <si>
    <t>=</t>
  </si>
  <si>
    <t>+</t>
  </si>
  <si>
    <t>.  .  .  .</t>
  </si>
  <si>
    <t>g</t>
  </si>
  <si>
    <t>Year</t>
  </si>
  <si>
    <t>Dividend</t>
  </si>
  <si>
    <t>PV of dividends</t>
  </si>
  <si>
    <t>Using the growth rate we find that:</t>
  </si>
  <si>
    <t>N  =</t>
  </si>
  <si>
    <t>Price</t>
  </si>
  <si>
    <t xml:space="preserve">Resulting </t>
  </si>
  <si>
    <t>% Change</t>
  </si>
  <si>
    <t>Last</t>
  </si>
  <si>
    <t>=  Terminal value  =</t>
  </si>
  <si>
    <t>Short-run g; for Years 1-3 only.</t>
  </si>
  <si>
    <t>Long-run g; for Year 4 and all following years.</t>
  </si>
  <si>
    <t>STOCK PRICE SENSITIVITY</t>
  </si>
  <si>
    <t>&lt;----------          30%          ----------&gt;</t>
  </si>
  <si>
    <r>
      <t xml:space="preserve">D </t>
    </r>
    <r>
      <rPr>
        <b/>
        <vertAlign val="subscript"/>
        <sz val="10"/>
        <rFont val="Arial"/>
        <family val="2"/>
      </rPr>
      <t>1</t>
    </r>
  </si>
  <si>
    <r>
      <t xml:space="preserve">P </t>
    </r>
    <r>
      <rPr>
        <b/>
        <vertAlign val="subscript"/>
        <sz val="10"/>
        <rFont val="Arial"/>
        <family val="2"/>
      </rPr>
      <t xml:space="preserve">0     </t>
    </r>
    <r>
      <rPr>
        <b/>
        <sz val="10"/>
        <rFont val="Arial"/>
        <family val="2"/>
      </rPr>
      <t>=</t>
    </r>
  </si>
  <si>
    <r>
      <t>in D</t>
    </r>
    <r>
      <rPr>
        <b/>
        <vertAlign val="subscript"/>
        <sz val="10"/>
        <rFont val="Arial"/>
        <family val="2"/>
      </rPr>
      <t>0</t>
    </r>
  </si>
  <si>
    <r>
      <t>g</t>
    </r>
    <r>
      <rPr>
        <b/>
        <vertAlign val="subscript"/>
        <sz val="10"/>
        <rFont val="Arial"/>
        <family val="2"/>
      </rPr>
      <t>s</t>
    </r>
  </si>
  <si>
    <r>
      <t>g</t>
    </r>
    <r>
      <rPr>
        <b/>
        <vertAlign val="subscript"/>
        <sz val="10"/>
        <rFont val="Arial"/>
        <family val="2"/>
      </rPr>
      <t>L</t>
    </r>
  </si>
  <si>
    <r>
      <t xml:space="preserve">  =  P</t>
    </r>
    <r>
      <rPr>
        <b/>
        <vertAlign val="subscript"/>
        <sz val="10"/>
        <color indexed="16"/>
        <rFont val="Arial"/>
        <family val="2"/>
      </rPr>
      <t>0</t>
    </r>
  </si>
  <si>
    <r>
      <t>P</t>
    </r>
    <r>
      <rPr>
        <b/>
        <vertAlign val="subscript"/>
        <sz val="10"/>
        <rFont val="Arial"/>
        <family val="2"/>
      </rPr>
      <t xml:space="preserve">0  </t>
    </r>
    <r>
      <rPr>
        <b/>
        <sz val="10"/>
        <rFont val="Arial"/>
        <family val="2"/>
      </rPr>
      <t>=</t>
    </r>
  </si>
  <si>
    <r>
      <t>P</t>
    </r>
    <r>
      <rPr>
        <b/>
        <vertAlign val="subscript"/>
        <sz val="10"/>
        <rFont val="Arial"/>
        <family val="2"/>
      </rPr>
      <t xml:space="preserve">0 </t>
    </r>
    <r>
      <rPr>
        <b/>
        <sz val="10"/>
        <rFont val="Arial"/>
        <family val="2"/>
      </rPr>
      <t>=</t>
    </r>
  </si>
  <si>
    <r>
      <t>r</t>
    </r>
    <r>
      <rPr>
        <b/>
        <vertAlign val="subscript"/>
        <sz val="10"/>
        <rFont val="Arial"/>
        <family val="2"/>
      </rPr>
      <t>s</t>
    </r>
  </si>
  <si>
    <r>
      <t>D</t>
    </r>
    <r>
      <rPr>
        <b/>
        <vertAlign val="subscript"/>
        <sz val="10"/>
        <rFont val="Arial"/>
        <family val="2"/>
      </rPr>
      <t>0</t>
    </r>
  </si>
  <si>
    <r>
      <t>D</t>
    </r>
    <r>
      <rPr>
        <b/>
        <vertAlign val="subscript"/>
        <sz val="10"/>
        <rFont val="Arial"/>
        <family val="2"/>
      </rPr>
      <t>1</t>
    </r>
  </si>
  <si>
    <r>
      <t>D</t>
    </r>
    <r>
      <rPr>
        <b/>
        <vertAlign val="subscript"/>
        <sz val="10"/>
        <rFont val="Arial"/>
        <family val="2"/>
      </rPr>
      <t>2</t>
    </r>
  </si>
  <si>
    <r>
      <t>D</t>
    </r>
    <r>
      <rPr>
        <b/>
        <vertAlign val="subscript"/>
        <sz val="10"/>
        <rFont val="Arial"/>
        <family val="2"/>
      </rPr>
      <t>n</t>
    </r>
  </si>
  <si>
    <r>
      <t>( 1 + r</t>
    </r>
    <r>
      <rPr>
        <b/>
        <vertAlign val="subscript"/>
        <sz val="10"/>
        <rFont val="Arial"/>
        <family val="2"/>
      </rPr>
      <t>s</t>
    </r>
    <r>
      <rPr>
        <b/>
        <sz val="10"/>
        <rFont val="Arial"/>
        <family val="2"/>
      </rPr>
      <t xml:space="preserve"> )</t>
    </r>
    <r>
      <rPr>
        <b/>
        <vertAlign val="superscript"/>
        <sz val="10"/>
        <rFont val="Arial"/>
        <family val="2"/>
      </rPr>
      <t xml:space="preserve"> n</t>
    </r>
  </si>
  <si>
    <r>
      <t>( 1 + r</t>
    </r>
    <r>
      <rPr>
        <b/>
        <vertAlign val="subscript"/>
        <sz val="10"/>
        <rFont val="Arial"/>
        <family val="2"/>
      </rPr>
      <t>s</t>
    </r>
    <r>
      <rPr>
        <b/>
        <sz val="10"/>
        <rFont val="Arial"/>
        <family val="2"/>
      </rPr>
      <t xml:space="preserve"> )</t>
    </r>
    <r>
      <rPr>
        <b/>
        <vertAlign val="superscript"/>
        <sz val="10"/>
        <rFont val="Arial"/>
        <family val="2"/>
      </rPr>
      <t xml:space="preserve"> 2</t>
    </r>
  </si>
  <si>
    <r>
      <t>( 1 + r</t>
    </r>
    <r>
      <rPr>
        <b/>
        <vertAlign val="subscript"/>
        <sz val="10"/>
        <rFont val="Arial"/>
        <family val="2"/>
      </rPr>
      <t>s</t>
    </r>
    <r>
      <rPr>
        <b/>
        <sz val="10"/>
        <rFont val="Arial"/>
        <family val="2"/>
      </rPr>
      <t xml:space="preserve"> )</t>
    </r>
  </si>
  <si>
    <r>
      <t>D</t>
    </r>
    <r>
      <rPr>
        <b/>
        <vertAlign val="subscript"/>
        <sz val="10"/>
        <rFont val="Arial"/>
        <family val="2"/>
      </rPr>
      <t>0</t>
    </r>
    <r>
      <rPr>
        <b/>
        <sz val="10"/>
        <rFont val="Arial"/>
        <family val="2"/>
      </rPr>
      <t xml:space="preserve"> (1+g)</t>
    </r>
  </si>
  <si>
    <r>
      <t>r</t>
    </r>
    <r>
      <rPr>
        <b/>
        <vertAlign val="subscript"/>
        <sz val="10"/>
        <rFont val="Arial"/>
        <family val="2"/>
      </rPr>
      <t xml:space="preserve">s  </t>
    </r>
    <r>
      <rPr>
        <b/>
        <sz val="10"/>
        <rFont val="Arial"/>
        <family val="2"/>
      </rPr>
      <t>=</t>
    </r>
  </si>
  <si>
    <r>
      <t>P</t>
    </r>
    <r>
      <rPr>
        <b/>
        <vertAlign val="subscript"/>
        <sz val="10"/>
        <rFont val="Arial"/>
        <family val="2"/>
      </rPr>
      <t>0</t>
    </r>
  </si>
  <si>
    <r>
      <t>P</t>
    </r>
    <r>
      <rPr>
        <b/>
        <vertAlign val="subscript"/>
        <sz val="10"/>
        <rFont val="Arial"/>
        <family val="2"/>
      </rPr>
      <t xml:space="preserve">0 </t>
    </r>
  </si>
  <si>
    <r>
      <t>P</t>
    </r>
    <r>
      <rPr>
        <b/>
        <vertAlign val="subscript"/>
        <sz val="10"/>
        <rFont val="Arial"/>
        <family val="2"/>
      </rPr>
      <t xml:space="preserve">N    </t>
    </r>
    <r>
      <rPr>
        <b/>
        <sz val="10"/>
        <rFont val="Arial"/>
        <family val="2"/>
      </rPr>
      <t>=</t>
    </r>
  </si>
  <si>
    <r>
      <t>D</t>
    </r>
    <r>
      <rPr>
        <b/>
        <vertAlign val="subscript"/>
        <sz val="10"/>
        <rFont val="Arial"/>
        <family val="2"/>
      </rPr>
      <t>N+1</t>
    </r>
  </si>
  <si>
    <t>EXTENSION</t>
  </si>
  <si>
    <t>The dividend stream theoretically extends on out forever, i.e., n = infinity.  It would not be feasible to deal with an infinite stream of dividends, but if dividends are expected to grow at a constant rate, we can use the constant growth equation as developed in the text to find the value.</t>
  </si>
  <si>
    <t xml:space="preserve">EXAMPLE </t>
  </si>
  <si>
    <r>
      <t>One of the keys to understanding stock valuation is knowing how various factors affect the stock price.  We construct below a series of data tables and a graph to show how the stock price is affected by changes in the dividend, the growth rate, and r</t>
    </r>
    <r>
      <rPr>
        <b/>
        <vertAlign val="subscript"/>
        <sz val="10"/>
        <color indexed="18"/>
        <rFont val="Arial"/>
        <family val="2"/>
      </rPr>
      <t>s.</t>
    </r>
    <r>
      <rPr>
        <b/>
        <sz val="10"/>
        <color indexed="18"/>
        <rFont val="Arial"/>
        <family val="2"/>
      </rPr>
      <t xml:space="preserve">  </t>
    </r>
  </si>
  <si>
    <r>
      <t>From the chart we see that the stock price increases with increases in the dividend and the growth rate but decreases with increases in the required return.  The dividend relationship is linear, while price is a nonlinear function of the growth rate and the required return. Changes in r</t>
    </r>
    <r>
      <rPr>
        <b/>
        <vertAlign val="subscript"/>
        <sz val="10"/>
        <color indexed="18"/>
        <rFont val="Arial"/>
        <family val="2"/>
      </rPr>
      <t>s</t>
    </r>
    <r>
      <rPr>
        <b/>
        <sz val="10"/>
        <color indexed="18"/>
        <rFont val="Arial"/>
        <family val="2"/>
      </rPr>
      <t xml:space="preserve"> and g have especially strong effects on the stock price.  This occurs because as r</t>
    </r>
    <r>
      <rPr>
        <b/>
        <vertAlign val="subscript"/>
        <sz val="10"/>
        <color indexed="18"/>
        <rFont val="Arial"/>
        <family val="2"/>
      </rPr>
      <t>s</t>
    </r>
    <r>
      <rPr>
        <b/>
        <sz val="10"/>
        <color indexed="18"/>
        <rFont val="Arial"/>
        <family val="2"/>
      </rPr>
      <t xml:space="preserve"> declines or g increases, the denominator approaches zero, and this leads to exponential increases in the stock price.</t>
    </r>
  </si>
  <si>
    <r>
      <t>r</t>
    </r>
    <r>
      <rPr>
        <b/>
        <vertAlign val="subscript"/>
        <sz val="10"/>
        <rFont val="Arial"/>
        <family val="2"/>
      </rPr>
      <t xml:space="preserve">s     </t>
    </r>
    <r>
      <rPr>
        <b/>
        <sz val="10"/>
        <rFont val="Arial"/>
        <family val="2"/>
      </rPr>
      <t>=</t>
    </r>
  </si>
  <si>
    <t>Div Yield  =</t>
  </si>
  <si>
    <t>Capital Gains Yield  =</t>
  </si>
  <si>
    <t>A company just paid a $1.15 dividend, and it is expected to grow at 30% for the next 3 years.  After 3 years the dividend is expected to grow at the rate of 8% indefinitely.  If the required return is 13.4%, what is the stock's value today?</t>
  </si>
  <si>
    <t xml:space="preserve">When an investor buys a share of stock, he/she typically expects to receive cash in the form of dividends and then, eventually, to sell the stock and to receive cash from the sale.  Moreover, the price any investor receives is dependent upon the dividends the next investor expects to earn, and so on for different generations of investors.  </t>
  </si>
  <si>
    <t>The basic dividend valuation equation is:</t>
  </si>
  <si>
    <t>In the constant growth model, we assume that the dividend will grow forever at a constant growth rate.  This is a very strong assumption, but for stable, mature firms, it can be reasonable to assume that the firm will experience some ups and downs throughout its life but those ups and downs balance each other out and result in a long-term constant rate.  In addition, we assume that the required return for the stock is a constant.  With these assumptions, the price equation for a common stock simplifies to the following expression:</t>
  </si>
  <si>
    <t>This expression tells us that the expected return on a stock comprises two components, the expected dividend yield, which is simply the next expected dividend divided by the current price, and the expected capital gains yield, which is the expected annual rate of price appreciation, g.  This shows us the dual role of g in the constant growth rate model: It is both the expected dividend growth rate and also the expected stock price growth rate.</t>
  </si>
  <si>
    <r>
      <t xml:space="preserve">( r </t>
    </r>
    <r>
      <rPr>
        <b/>
        <vertAlign val="subscript"/>
        <sz val="10"/>
        <rFont val="Arial"/>
        <family val="2"/>
      </rPr>
      <t>s</t>
    </r>
    <r>
      <rPr>
        <b/>
        <sz val="10"/>
        <rFont val="Arial"/>
        <family val="2"/>
      </rPr>
      <t xml:space="preserve"> </t>
    </r>
    <r>
      <rPr>
        <b/>
        <sz val="10"/>
        <rFont val="Arial"/>
        <family val="2"/>
      </rPr>
      <t>−</t>
    </r>
    <r>
      <rPr>
        <b/>
        <sz val="10"/>
        <rFont val="Arial"/>
        <family val="2"/>
      </rPr>
      <t xml:space="preserve"> g )</t>
    </r>
  </si>
  <si>
    <r>
      <t>( r</t>
    </r>
    <r>
      <rPr>
        <b/>
        <vertAlign val="subscript"/>
        <sz val="10"/>
        <rFont val="Arial"/>
        <family val="2"/>
      </rPr>
      <t>s</t>
    </r>
    <r>
      <rPr>
        <b/>
        <sz val="10"/>
        <rFont val="Arial"/>
        <family val="2"/>
      </rPr>
      <t xml:space="preserve"> </t>
    </r>
    <r>
      <rPr>
        <b/>
        <sz val="10"/>
        <rFont val="Arial"/>
        <family val="2"/>
      </rPr>
      <t>−</t>
    </r>
    <r>
      <rPr>
        <b/>
        <sz val="10"/>
        <rFont val="Arial"/>
        <family val="2"/>
      </rPr>
      <t xml:space="preserve">  g )</t>
    </r>
  </si>
  <si>
    <r>
      <t>( r</t>
    </r>
    <r>
      <rPr>
        <b/>
        <vertAlign val="subscript"/>
        <sz val="10"/>
        <rFont val="Arial"/>
        <family val="2"/>
      </rPr>
      <t>s</t>
    </r>
    <r>
      <rPr>
        <b/>
        <sz val="10"/>
        <rFont val="Arial"/>
        <family val="2"/>
      </rPr>
      <t xml:space="preserve"> − g )</t>
    </r>
  </si>
  <si>
    <r>
      <t>( r</t>
    </r>
    <r>
      <rPr>
        <b/>
        <vertAlign val="subscript"/>
        <sz val="10"/>
        <rFont val="Arial"/>
        <family val="2"/>
      </rPr>
      <t>s</t>
    </r>
    <r>
      <rPr>
        <b/>
        <sz val="10"/>
        <rFont val="Arial"/>
        <family val="2"/>
      </rPr>
      <t xml:space="preserve"> </t>
    </r>
    <r>
      <rPr>
        <b/>
        <sz val="10"/>
        <rFont val="Arial"/>
        <family val="2"/>
      </rPr>
      <t>−</t>
    </r>
    <r>
      <rPr>
        <b/>
        <sz val="10"/>
        <rFont val="Arial"/>
        <family val="2"/>
      </rPr>
      <t xml:space="preserve"> g )</t>
    </r>
  </si>
  <si>
    <t>The constant growth assumption is reasonable only if we are valuing mature firms with a stable history of growth and a likelihood that this stability will continue.  There are some special scenarios when the Gordon DCF constant growth model will not make sense, and this will be discussed later.</t>
  </si>
  <si>
    <t xml:space="preserve"> </t>
  </si>
  <si>
    <r>
      <t xml:space="preserve">The long-run growth rate (g) is especially difficult to measure, but one approximates this rate by multiplying the firm's return on equity by the fraction of earnings retained, ROE x (1 </t>
    </r>
    <r>
      <rPr>
        <b/>
        <sz val="10"/>
        <color indexed="18"/>
        <rFont val="Calibri"/>
        <family val="2"/>
      </rPr>
      <t>–</t>
    </r>
    <r>
      <rPr>
        <b/>
        <sz val="10"/>
        <color indexed="18"/>
        <rFont val="Arial"/>
        <family val="2"/>
      </rPr>
      <t xml:space="preserve">  Payout ratio</t>
    </r>
    <r>
      <rPr>
        <b/>
        <sz val="10"/>
        <color indexed="18"/>
        <rFont val="Calibri"/>
        <family val="2"/>
      </rPr>
      <t>)</t>
    </r>
    <r>
      <rPr>
        <b/>
        <sz val="10"/>
        <color indexed="18"/>
        <rFont val="Arial"/>
        <family val="2"/>
      </rPr>
      <t>.  Generally speaking, the long-run growth rate is likely to fall between 5% and 8%.</t>
    </r>
  </si>
  <si>
    <r>
      <t>Using the constant growth equation, we transpose the equation to solve for r</t>
    </r>
    <r>
      <rPr>
        <b/>
        <vertAlign val="subscript"/>
        <sz val="10"/>
        <color indexed="18"/>
        <rFont val="Arial"/>
        <family val="2"/>
      </rPr>
      <t>s</t>
    </r>
    <r>
      <rPr>
        <b/>
        <sz val="10"/>
        <color indexed="18"/>
        <rFont val="Arial"/>
        <family val="2"/>
      </rPr>
      <t>.  In doing so, we are now solving for an expected return.  Here is the resulting equation:</t>
    </r>
  </si>
  <si>
    <t>You buy a stock for $23.06, and you expect the next annual dividend to be $1.245.  Furthermore, you expect the dividend to grow at a constant rate of 8.3%.  What is the expected rate of return and dividend yield on the stock?</t>
  </si>
  <si>
    <t>What is the expected price of this stock in 5 years?</t>
  </si>
  <si>
    <r>
      <t>= r</t>
    </r>
    <r>
      <rPr>
        <b/>
        <vertAlign val="subscript"/>
        <sz val="10"/>
        <rFont val="Arial"/>
        <family val="2"/>
      </rPr>
      <t>s</t>
    </r>
    <r>
      <rPr>
        <b/>
        <sz val="10"/>
        <rFont val="Arial"/>
        <family val="2"/>
      </rPr>
      <t xml:space="preserve"> </t>
    </r>
    <r>
      <rPr>
        <b/>
        <sz val="10"/>
        <rFont val="Arial"/>
        <family val="2"/>
      </rPr>
      <t>−</t>
    </r>
    <r>
      <rPr>
        <b/>
        <sz val="10"/>
        <rFont val="Arial"/>
        <family val="2"/>
      </rPr>
      <t xml:space="preserve"> g</t>
    </r>
    <r>
      <rPr>
        <b/>
        <vertAlign val="subscript"/>
        <sz val="10"/>
        <rFont val="Arial"/>
        <family val="2"/>
      </rPr>
      <t>L</t>
    </r>
  </si>
  <si>
    <t>Allied Food Products just paid a dividend of $1.15, and the dividend is expected to grow at a constant rate of 8.3%.  What stock price is consistent with these numbers, assuming a 13.7% required return?</t>
  </si>
  <si>
    <t xml:space="preserve">EXPECTED RATE OF RETURN ON A CONSTANT GROWTH STOCK </t>
  </si>
  <si>
    <r>
      <t>P</t>
    </r>
    <r>
      <rPr>
        <b/>
        <vertAlign val="subscript"/>
        <sz val="10"/>
        <rFont val="Arial"/>
        <family val="2"/>
      </rPr>
      <t>5</t>
    </r>
    <r>
      <rPr>
        <b/>
        <sz val="10"/>
        <rFont val="Arial"/>
        <family val="2"/>
      </rPr>
      <t xml:space="preserve"> =</t>
    </r>
  </si>
  <si>
    <t xml:space="preserve">For many companies, it is unreasonable to assume constant growth.  Here valuation procedures become a little more complicated, because we must estimate a short-run nonconstant growth rate, then assume that after a certain point of time the firms will grow at a constant rate, and estimate that constant long-run growth rate. </t>
  </si>
  <si>
    <t>The point in time when the dividend begins to grow at a constant rate is called the "horizon date," and the value of the stock at that time is called the "horizon, or continuing, value," and it is calculated as follows:</t>
  </si>
  <si>
    <r>
      <t xml:space="preserve">HV </t>
    </r>
    <r>
      <rPr>
        <b/>
        <sz val="10"/>
        <rFont val="Arial"/>
        <family val="2"/>
      </rPr>
      <t xml:space="preserve"> =</t>
    </r>
  </si>
  <si>
    <t xml:space="preserve"> Stocks and Their Valuation</t>
  </si>
  <si>
    <t xml:space="preserve">THE DISCOUNTED DIVIDEND MODEL  </t>
  </si>
  <si>
    <r>
      <t xml:space="preserve">CONSTANT GROWTH STOCKS  </t>
    </r>
    <r>
      <rPr>
        <b/>
        <sz val="9"/>
        <color indexed="16"/>
        <rFont val="Arial"/>
        <family val="2"/>
      </rPr>
      <t xml:space="preserve"> </t>
    </r>
  </si>
  <si>
    <t xml:space="preserve">VALUING NONCONSTANT GROWTH STOCKS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</si>
</sst>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3" formatCode="_(* #,##0.00_);_(* \(#,##0.00\);_(* &quot;-&quot;??_);_(@_)"/>
    <numFmt numFmtId="164" formatCode="0.0%"/>
    <numFmt numFmtId="166" formatCode="&quot;$&quot;#,##0.00"/>
    <numFmt numFmtId="167" formatCode="&quot;$&quot;#,##0.000_);[Red]\(&quot;$&quot;#,##0.000\)"/>
    <numFmt numFmtId="170" formatCode="0.0000"/>
    <numFmt numFmtId="175" formatCode="#,##0.000_);\(#,##0.000\)"/>
    <numFmt numFmtId="177" formatCode="_(&quot;$&quot;* #,##0.0000_);_(&quot;$&quot;* \(#,##0.0000\);_(&quot;$&quot;* &quot;-&quot;????_);_(@_)"/>
    <numFmt numFmtId="178" formatCode="_(* #,##0.0000_);_(* \(#,##0.0000\);_(* &quot;-&quot;????_);_(@_)"/>
  </numFmts>
  <fonts count="25" x14ac:knownFonts="1">
    <font>
      <sz val="10"/>
      <name val="Arial"/>
    </font>
    <font>
      <sz val="10"/>
      <name val="Arial"/>
      <family val="2"/>
    </font>
    <font>
      <b/>
      <sz val="8"/>
      <color indexed="81"/>
      <name val="Tahoma"/>
      <family val="2"/>
    </font>
    <font>
      <b/>
      <vertAlign val="superscript"/>
      <sz val="8"/>
      <color indexed="81"/>
      <name val="Tahoma"/>
      <family val="2"/>
    </font>
    <font>
      <b/>
      <sz val="10"/>
      <name val="Arial"/>
      <family val="2"/>
    </font>
    <font>
      <b/>
      <sz val="8"/>
      <name val="Arial"/>
      <family val="2"/>
    </font>
    <font>
      <b/>
      <sz val="12"/>
      <color indexed="16"/>
      <name val="Arial"/>
      <family val="2"/>
    </font>
    <font>
      <b/>
      <sz val="10"/>
      <color indexed="18"/>
      <name val="Arial"/>
      <family val="2"/>
    </font>
    <font>
      <b/>
      <sz val="10"/>
      <color indexed="16"/>
      <name val="Arial"/>
      <family val="2"/>
    </font>
    <font>
      <b/>
      <vertAlign val="subscript"/>
      <sz val="10"/>
      <name val="Arial"/>
      <family val="2"/>
    </font>
    <font>
      <b/>
      <vertAlign val="superscript"/>
      <sz val="10"/>
      <name val="Arial"/>
      <family val="2"/>
    </font>
    <font>
      <b/>
      <sz val="10"/>
      <color indexed="10"/>
      <name val="Arial"/>
      <family val="2"/>
    </font>
    <font>
      <b/>
      <sz val="10"/>
      <color indexed="12"/>
      <name val="Arial"/>
      <family val="2"/>
    </font>
    <font>
      <b/>
      <sz val="10"/>
      <color indexed="20"/>
      <name val="Arial"/>
      <family val="2"/>
    </font>
    <font>
      <b/>
      <sz val="10"/>
      <color indexed="14"/>
      <name val="Arial"/>
      <family val="2"/>
    </font>
    <font>
      <b/>
      <sz val="10"/>
      <color indexed="58"/>
      <name val="Arial"/>
      <family val="2"/>
    </font>
    <font>
      <b/>
      <vertAlign val="subscript"/>
      <sz val="10"/>
      <color indexed="16"/>
      <name val="Arial"/>
      <family val="2"/>
    </font>
    <font>
      <sz val="8"/>
      <name val="Arial"/>
      <family val="2"/>
    </font>
    <font>
      <b/>
      <sz val="9"/>
      <name val="Arial"/>
      <family val="2"/>
    </font>
    <font>
      <b/>
      <vertAlign val="subscript"/>
      <sz val="9"/>
      <name val="Arial"/>
      <family val="2"/>
    </font>
    <font>
      <b/>
      <vertAlign val="subscript"/>
      <sz val="10"/>
      <color indexed="18"/>
      <name val="Arial"/>
      <family val="2"/>
    </font>
    <font>
      <b/>
      <sz val="11"/>
      <color indexed="16"/>
      <name val="Arial"/>
      <family val="2"/>
    </font>
    <font>
      <b/>
      <sz val="9"/>
      <color indexed="16"/>
      <name val="Arial"/>
      <family val="2"/>
    </font>
    <font>
      <b/>
      <sz val="10"/>
      <color indexed="18"/>
      <name val="Calibri"/>
      <family val="2"/>
    </font>
    <font>
      <b/>
      <sz val="10"/>
      <color theme="2" tint="-9.9978637043366805E-2"/>
      <name val="Arial"/>
      <family val="2"/>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rgb="FFFFCC99"/>
        <bgColor indexed="64"/>
      </patternFill>
    </fill>
  </fills>
  <borders count="18">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12"/>
      </bottom>
      <diagonal/>
    </border>
    <border>
      <left/>
      <right/>
      <top style="thin">
        <color indexed="12"/>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4" fillId="0" borderId="0" xfId="0" applyFont="1"/>
    <xf numFmtId="22" fontId="5" fillId="0" borderId="0" xfId="0" applyNumberFormat="1" applyFont="1" applyAlignment="1">
      <alignment horizontal="center"/>
    </xf>
    <xf numFmtId="0" fontId="7" fillId="0" borderId="0" xfId="0" applyFont="1" applyAlignment="1">
      <alignment horizontal="left"/>
    </xf>
    <xf numFmtId="0" fontId="4" fillId="0" borderId="0" xfId="0" applyFont="1" applyAlignment="1">
      <alignment horizontal="center" vertical="center"/>
    </xf>
    <xf numFmtId="0" fontId="4" fillId="0" borderId="2" xfId="0" applyFont="1" applyBorder="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8" fontId="12" fillId="0" borderId="0" xfId="0" applyNumberFormat="1" applyFont="1" applyBorder="1" applyAlignment="1">
      <alignment horizontal="center"/>
    </xf>
    <xf numFmtId="164" fontId="12" fillId="0" borderId="0" xfId="0" applyNumberFormat="1" applyFont="1" applyBorder="1" applyAlignment="1">
      <alignment horizontal="center"/>
    </xf>
    <xf numFmtId="8" fontId="4" fillId="0" borderId="2" xfId="0" applyNumberFormat="1" applyFont="1" applyBorder="1" applyAlignment="1">
      <alignment horizontal="center"/>
    </xf>
    <xf numFmtId="175" fontId="4" fillId="0" borderId="0" xfId="1" applyNumberFormat="1" applyFont="1" applyBorder="1" applyAlignment="1">
      <alignment horizontal="center"/>
    </xf>
    <xf numFmtId="0" fontId="4" fillId="2" borderId="1" xfId="0" applyFont="1" applyFill="1" applyBorder="1" applyAlignment="1">
      <alignment horizontal="center"/>
    </xf>
    <xf numFmtId="8" fontId="4" fillId="2" borderId="3" xfId="0" applyNumberFormat="1"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8" fontId="13" fillId="0" borderId="8" xfId="0" applyNumberFormat="1" applyFont="1" applyBorder="1" applyAlignment="1">
      <alignment horizontal="center"/>
    </xf>
    <xf numFmtId="9" fontId="4" fillId="0" borderId="9" xfId="0" applyNumberFormat="1" applyFont="1" applyBorder="1" applyAlignment="1">
      <alignment horizontal="center"/>
    </xf>
    <xf numFmtId="166" fontId="4" fillId="0" borderId="9" xfId="0" applyNumberFormat="1" applyFont="1" applyBorder="1" applyAlignment="1">
      <alignment horizontal="center"/>
    </xf>
    <xf numFmtId="166" fontId="7" fillId="0" borderId="10" xfId="0" applyNumberFormat="1" applyFont="1" applyBorder="1" applyAlignment="1">
      <alignment horizontal="center"/>
    </xf>
    <xf numFmtId="9" fontId="4" fillId="0" borderId="7" xfId="0" applyNumberFormat="1" applyFont="1" applyBorder="1" applyAlignment="1">
      <alignment horizontal="center"/>
    </xf>
    <xf numFmtId="166" fontId="4" fillId="0" borderId="7" xfId="0" applyNumberFormat="1" applyFont="1" applyBorder="1" applyAlignment="1">
      <alignment horizontal="center"/>
    </xf>
    <xf numFmtId="166" fontId="7" fillId="0" borderId="11" xfId="0" applyNumberFormat="1"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8" fontId="13" fillId="0" borderId="14" xfId="0" applyNumberFormat="1" applyFont="1" applyBorder="1" applyAlignment="1">
      <alignment horizontal="center"/>
    </xf>
    <xf numFmtId="10" fontId="4" fillId="0" borderId="9" xfId="2" applyNumberFormat="1" applyFont="1" applyBorder="1" applyAlignment="1">
      <alignment horizontal="center"/>
    </xf>
    <xf numFmtId="166" fontId="14" fillId="0" borderId="10" xfId="0" applyNumberFormat="1" applyFont="1" applyBorder="1" applyAlignment="1">
      <alignment horizontal="center"/>
    </xf>
    <xf numFmtId="10" fontId="4" fillId="0" borderId="7" xfId="2" applyNumberFormat="1" applyFont="1" applyBorder="1" applyAlignment="1">
      <alignment horizontal="center"/>
    </xf>
    <xf numFmtId="166" fontId="14" fillId="0" borderId="11" xfId="0" applyNumberFormat="1" applyFont="1" applyBorder="1" applyAlignment="1">
      <alignment horizontal="center"/>
    </xf>
    <xf numFmtId="166" fontId="11" fillId="0" borderId="10" xfId="0" applyNumberFormat="1" applyFont="1" applyBorder="1" applyAlignment="1">
      <alignment horizontal="center"/>
    </xf>
    <xf numFmtId="166" fontId="11" fillId="0" borderId="11" xfId="0" applyNumberFormat="1" applyFont="1" applyBorder="1" applyAlignment="1">
      <alignment horizontal="center"/>
    </xf>
    <xf numFmtId="8" fontId="11" fillId="0" borderId="0" xfId="0" applyNumberFormat="1" applyFont="1" applyFill="1" applyBorder="1" applyAlignment="1">
      <alignment horizontal="center"/>
    </xf>
    <xf numFmtId="0" fontId="8" fillId="0" borderId="0" xfId="0" applyFont="1" applyAlignment="1">
      <alignment horizontal="left"/>
    </xf>
    <xf numFmtId="8" fontId="12" fillId="0" borderId="0" xfId="0" applyNumberFormat="1" applyFont="1" applyFill="1" applyBorder="1" applyAlignment="1">
      <alignment horizontal="center"/>
    </xf>
    <xf numFmtId="167" fontId="12" fillId="0" borderId="0" xfId="0" applyNumberFormat="1" applyFont="1" applyFill="1" applyBorder="1" applyAlignment="1">
      <alignment horizontal="center"/>
    </xf>
    <xf numFmtId="9" fontId="12" fillId="0" borderId="0" xfId="0" applyNumberFormat="1" applyFont="1" applyAlignment="1">
      <alignment horizontal="center"/>
    </xf>
    <xf numFmtId="10" fontId="4" fillId="2" borderId="3" xfId="0" applyNumberFormat="1" applyFont="1" applyFill="1" applyBorder="1" applyAlignment="1">
      <alignment horizontal="center"/>
    </xf>
    <xf numFmtId="10" fontId="4" fillId="0" borderId="0" xfId="0" applyNumberFormat="1" applyFont="1" applyFill="1" applyBorder="1" applyAlignment="1">
      <alignment horizontal="center"/>
    </xf>
    <xf numFmtId="0" fontId="12"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vertical="center"/>
    </xf>
    <xf numFmtId="166" fontId="4" fillId="0" borderId="0" xfId="0" applyNumberFormat="1" applyFont="1" applyFill="1" applyBorder="1" applyAlignment="1">
      <alignment horizontal="center"/>
    </xf>
    <xf numFmtId="8" fontId="12" fillId="0" borderId="0" xfId="0" applyNumberFormat="1" applyFont="1" applyAlignment="1">
      <alignment horizontal="center"/>
    </xf>
    <xf numFmtId="164" fontId="12" fillId="0" borderId="0" xfId="0" applyNumberFormat="1" applyFont="1" applyAlignment="1">
      <alignment horizontal="center"/>
    </xf>
    <xf numFmtId="0" fontId="15" fillId="0" borderId="0" xfId="0" applyFont="1" applyAlignment="1">
      <alignment horizontal="center"/>
    </xf>
    <xf numFmtId="0" fontId="15" fillId="3" borderId="0" xfId="0" applyFont="1" applyFill="1" applyAlignment="1">
      <alignment horizontal="center"/>
    </xf>
    <xf numFmtId="170" fontId="15" fillId="4" borderId="0" xfId="0" applyNumberFormat="1" applyFont="1" applyFill="1" applyAlignment="1">
      <alignment horizontal="center"/>
    </xf>
    <xf numFmtId="170" fontId="4" fillId="4" borderId="0" xfId="0" applyNumberFormat="1" applyFont="1" applyFill="1" applyAlignment="1">
      <alignment horizontal="center"/>
    </xf>
    <xf numFmtId="170" fontId="11" fillId="4" borderId="0" xfId="0" applyNumberFormat="1" applyFont="1" applyFill="1" applyAlignment="1">
      <alignment horizontal="center"/>
    </xf>
    <xf numFmtId="0" fontId="4" fillId="4" borderId="0" xfId="0" applyFont="1" applyFill="1" applyAlignment="1">
      <alignment horizontal="center"/>
    </xf>
    <xf numFmtId="175" fontId="4" fillId="4" borderId="0" xfId="1" applyNumberFormat="1" applyFont="1" applyFill="1" applyAlignment="1">
      <alignment horizontal="center"/>
    </xf>
    <xf numFmtId="0" fontId="4" fillId="0" borderId="0" xfId="0" applyFont="1" applyAlignment="1"/>
    <xf numFmtId="0" fontId="18" fillId="0" borderId="7" xfId="0" applyFont="1" applyBorder="1" applyAlignment="1">
      <alignment horizontal="center"/>
    </xf>
    <xf numFmtId="0" fontId="12" fillId="0" borderId="0" xfId="0" applyFont="1" applyBorder="1" applyAlignment="1">
      <alignment horizontal="left"/>
    </xf>
    <xf numFmtId="49" fontId="12" fillId="0" borderId="0" xfId="0" applyNumberFormat="1" applyFont="1" applyAlignment="1">
      <alignment horizontal="center"/>
    </xf>
    <xf numFmtId="0" fontId="7" fillId="0" borderId="0" xfId="0" applyFont="1" applyAlignment="1"/>
    <xf numFmtId="0" fontId="21" fillId="0" borderId="0" xfId="0" applyFont="1" applyAlignment="1"/>
    <xf numFmtId="0" fontId="11" fillId="0" borderId="0" xfId="0" applyFont="1" applyAlignment="1"/>
    <xf numFmtId="0" fontId="8" fillId="0" borderId="0" xfId="0" applyFont="1" applyAlignment="1"/>
    <xf numFmtId="0" fontId="4" fillId="0" borderId="0" xfId="0" applyFont="1" applyBorder="1" applyAlignment="1"/>
    <xf numFmtId="0" fontId="4" fillId="0" borderId="0" xfId="0" applyFont="1" applyFill="1" applyAlignment="1"/>
    <xf numFmtId="0" fontId="4" fillId="2" borderId="15" xfId="0" applyFont="1" applyFill="1" applyBorder="1" applyAlignment="1"/>
    <xf numFmtId="0" fontId="4" fillId="4" borderId="0" xfId="0" quotePrefix="1" applyFont="1" applyFill="1" applyAlignment="1"/>
    <xf numFmtId="0" fontId="8" fillId="2" borderId="3" xfId="0" applyFont="1" applyFill="1" applyBorder="1" applyAlignment="1"/>
    <xf numFmtId="9" fontId="12" fillId="0" borderId="0" xfId="0" applyNumberFormat="1" applyFont="1" applyAlignment="1"/>
    <xf numFmtId="0" fontId="8" fillId="4" borderId="0" xfId="0" quotePrefix="1" applyFont="1" applyFill="1" applyAlignment="1">
      <alignment horizontal="left"/>
    </xf>
    <xf numFmtId="0" fontId="4" fillId="4" borderId="0" xfId="0" applyFont="1" applyFill="1"/>
    <xf numFmtId="14" fontId="12" fillId="0" borderId="0" xfId="0" quotePrefix="1" applyNumberFormat="1" applyFont="1" applyAlignment="1">
      <alignment horizontal="center"/>
    </xf>
    <xf numFmtId="8" fontId="24" fillId="0" borderId="0" xfId="0" applyNumberFormat="1" applyFont="1" applyFill="1" applyAlignment="1">
      <alignment horizontal="center"/>
    </xf>
    <xf numFmtId="170" fontId="15" fillId="3" borderId="0" xfId="0" applyNumberFormat="1" applyFont="1" applyFill="1" applyAlignment="1">
      <alignment horizontal="center"/>
    </xf>
    <xf numFmtId="0" fontId="4" fillId="5" borderId="1" xfId="0" applyFont="1" applyFill="1" applyBorder="1" applyAlignment="1">
      <alignment horizontal="left"/>
    </xf>
    <xf numFmtId="0" fontId="4" fillId="5" borderId="1" xfId="0" applyFont="1" applyFill="1" applyBorder="1" applyAlignment="1">
      <alignment horizontal="center" vertical="center"/>
    </xf>
    <xf numFmtId="166" fontId="4" fillId="5" borderId="3" xfId="0" applyNumberFormat="1" applyFont="1" applyFill="1" applyBorder="1" applyAlignment="1">
      <alignment horizontal="center"/>
    </xf>
    <xf numFmtId="177" fontId="12" fillId="3" borderId="17" xfId="0" applyNumberFormat="1" applyFont="1" applyFill="1" applyBorder="1" applyAlignment="1">
      <alignment horizontal="right"/>
    </xf>
    <xf numFmtId="178" fontId="12" fillId="3" borderId="0" xfId="0" applyNumberFormat="1" applyFont="1" applyFill="1" applyBorder="1" applyAlignment="1">
      <alignment horizontal="right"/>
    </xf>
    <xf numFmtId="178" fontId="12" fillId="3" borderId="16" xfId="0" applyNumberFormat="1" applyFont="1" applyFill="1" applyBorder="1" applyAlignment="1">
      <alignment horizontal="right"/>
    </xf>
    <xf numFmtId="177" fontId="12" fillId="3" borderId="0" xfId="0" applyNumberFormat="1" applyFont="1" applyFill="1" applyAlignment="1">
      <alignment horizontal="right"/>
    </xf>
    <xf numFmtId="178" fontId="12" fillId="4" borderId="0" xfId="0" applyNumberFormat="1" applyFont="1" applyFill="1" applyAlignment="1">
      <alignment horizontal="right"/>
    </xf>
    <xf numFmtId="177" fontId="8" fillId="2" borderId="1" xfId="0" applyNumberFormat="1" applyFont="1" applyFill="1" applyBorder="1" applyAlignment="1">
      <alignment horizontal="right"/>
    </xf>
    <xf numFmtId="0" fontId="4" fillId="0" borderId="0" xfId="0" applyFont="1" applyAlignment="1">
      <alignment horizontal="center" vertical="center"/>
    </xf>
    <xf numFmtId="0" fontId="7" fillId="0" borderId="0" xfId="0" applyFont="1" applyAlignment="1">
      <alignment horizontal="left" vertical="center" wrapText="1"/>
    </xf>
    <xf numFmtId="22" fontId="5" fillId="0" borderId="0" xfId="0" applyNumberFormat="1" applyFont="1" applyAlignment="1">
      <alignment horizontal="center"/>
    </xf>
    <xf numFmtId="0" fontId="6" fillId="0" borderId="0" xfId="0" applyFont="1" applyAlignment="1">
      <alignment horizontal="center"/>
    </xf>
    <xf numFmtId="0" fontId="4" fillId="0" borderId="0" xfId="0"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FFCC"/>
      <color rgb="FF1107CF"/>
      <color rgb="FF1A0FF7"/>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1" i="0" u="none" strike="noStrike" baseline="0">
                <a:solidFill>
                  <a:srgbClr val="FFFFCC"/>
                </a:solidFill>
                <a:latin typeface="Arial"/>
                <a:ea typeface="Arial"/>
                <a:cs typeface="Arial"/>
              </a:defRPr>
            </a:pPr>
            <a:r>
              <a:rPr lang="en-US"/>
              <a:t>Stock price sensitivity</a:t>
            </a:r>
          </a:p>
        </c:rich>
      </c:tx>
      <c:overlay val="0"/>
      <c:spPr>
        <a:noFill/>
        <a:ln w="25400">
          <a:noFill/>
        </a:ln>
      </c:spPr>
    </c:title>
    <c:autoTitleDeleted val="0"/>
    <c:plotArea>
      <c:layout/>
      <c:scatterChart>
        <c:scatterStyle val="smoothMarker"/>
        <c:varyColors val="0"/>
        <c:ser>
          <c:idx val="0"/>
          <c:order val="0"/>
          <c:tx>
            <c:v>Div</c:v>
          </c:tx>
          <c:spPr>
            <a:ln w="25400">
              <a:solidFill>
                <a:srgbClr val="000080"/>
              </a:solidFill>
              <a:prstDash val="solid"/>
            </a:ln>
          </c:spPr>
          <c:marker>
            <c:symbol val="none"/>
          </c:marker>
          <c:xVal>
            <c:numRef>
              <c:f>'Chapter model, Fig 9-4'!#REF!</c:f>
              <c:numCache>
                <c:formatCode>General</c:formatCode>
                <c:ptCount val="1"/>
                <c:pt idx="0">
                  <c:v>1</c:v>
                </c:pt>
              </c:numCache>
            </c:numRef>
          </c:xVal>
          <c:yVal>
            <c:numRef>
              <c:f>'Chapter model, Fig 9-4'!#REF!</c:f>
              <c:numCache>
                <c:formatCode>General</c:formatCode>
                <c:ptCount val="1"/>
                <c:pt idx="0">
                  <c:v>1</c:v>
                </c:pt>
              </c:numCache>
            </c:numRef>
          </c:yVal>
          <c:smooth val="1"/>
        </c:ser>
        <c:ser>
          <c:idx val="1"/>
          <c:order val="1"/>
          <c:tx>
            <c:v>r</c:v>
          </c:tx>
          <c:spPr>
            <a:ln w="38100">
              <a:solidFill>
                <a:srgbClr val="FF00FF"/>
              </a:solidFill>
              <a:prstDash val="lgDashDot"/>
            </a:ln>
          </c:spPr>
          <c:marker>
            <c:symbol val="none"/>
          </c:marker>
          <c:xVal>
            <c:numRef>
              <c:f>'Chapter model, Fig 9-4'!#REF!</c:f>
              <c:numCache>
                <c:formatCode>General</c:formatCode>
                <c:ptCount val="1"/>
                <c:pt idx="0">
                  <c:v>1</c:v>
                </c:pt>
              </c:numCache>
            </c:numRef>
          </c:xVal>
          <c:yVal>
            <c:numRef>
              <c:f>'Chapter model, Fig 9-4'!#REF!</c:f>
              <c:numCache>
                <c:formatCode>General</c:formatCode>
                <c:ptCount val="1"/>
                <c:pt idx="0">
                  <c:v>1</c:v>
                </c:pt>
              </c:numCache>
            </c:numRef>
          </c:yVal>
          <c:smooth val="1"/>
        </c:ser>
        <c:ser>
          <c:idx val="2"/>
          <c:order val="2"/>
          <c:tx>
            <c:v>g</c:v>
          </c:tx>
          <c:spPr>
            <a:ln w="38100">
              <a:solidFill>
                <a:srgbClr val="FF0000"/>
              </a:solidFill>
              <a:prstDash val="sysDash"/>
            </a:ln>
          </c:spPr>
          <c:marker>
            <c:symbol val="none"/>
          </c:marker>
          <c:xVal>
            <c:numRef>
              <c:f>'Chapter model, Fig 9-4'!#REF!</c:f>
              <c:numCache>
                <c:formatCode>General</c:formatCode>
                <c:ptCount val="1"/>
                <c:pt idx="0">
                  <c:v>1</c:v>
                </c:pt>
              </c:numCache>
            </c:numRef>
          </c:xVal>
          <c:yVal>
            <c:numRef>
              <c:f>'Chapter model, Fig 9-4'!#REF!</c:f>
              <c:numCache>
                <c:formatCode>General</c:formatCode>
                <c:ptCount val="1"/>
                <c:pt idx="0">
                  <c:v>1</c:v>
                </c:pt>
              </c:numCache>
            </c:numRef>
          </c:yVal>
          <c:smooth val="1"/>
        </c:ser>
        <c:dLbls>
          <c:showLegendKey val="0"/>
          <c:showVal val="0"/>
          <c:showCatName val="0"/>
          <c:showSerName val="0"/>
          <c:showPercent val="0"/>
          <c:showBubbleSize val="0"/>
        </c:dLbls>
        <c:axId val="-84202224"/>
        <c:axId val="-84200592"/>
      </c:scatterChart>
      <c:valAx>
        <c:axId val="-84202224"/>
        <c:scaling>
          <c:orientation val="minMax"/>
          <c:max val="0.30000000000000032"/>
          <c:min val="-0.30000000000000032"/>
        </c:scaling>
        <c:delete val="0"/>
        <c:axPos val="b"/>
        <c:title>
          <c:tx>
            <c:rich>
              <a:bodyPr/>
              <a:lstStyle/>
              <a:p>
                <a:pPr>
                  <a:defRPr sz="175" b="1" i="0" u="none" strike="noStrike" baseline="0">
                    <a:solidFill>
                      <a:srgbClr val="FFFFCC"/>
                    </a:solidFill>
                    <a:latin typeface="Arial"/>
                    <a:ea typeface="Arial"/>
                    <a:cs typeface="Arial"/>
                  </a:defRPr>
                </a:pPr>
                <a:r>
                  <a:rPr lang="en-US"/>
                  <a:t>% change in input</a:t>
                </a:r>
              </a:p>
            </c:rich>
          </c:tx>
          <c:overlay val="0"/>
          <c:spPr>
            <a:noFill/>
            <a:ln w="25400">
              <a:noFill/>
            </a:ln>
          </c:spPr>
        </c:title>
        <c:numFmt formatCode="0%" sourceLinked="0"/>
        <c:majorTickMark val="out"/>
        <c:minorTickMark val="none"/>
        <c:tickLblPos val="nextTo"/>
        <c:spPr>
          <a:ln w="3175">
            <a:solidFill>
              <a:srgbClr val="FFFFCC"/>
            </a:solidFill>
            <a:prstDash val="solid"/>
          </a:ln>
        </c:spPr>
        <c:txPr>
          <a:bodyPr rot="0" vert="horz"/>
          <a:lstStyle/>
          <a:p>
            <a:pPr>
              <a:defRPr sz="150" b="1" i="0" u="none" strike="noStrike" baseline="0">
                <a:solidFill>
                  <a:srgbClr val="FFFFCC"/>
                </a:solidFill>
                <a:latin typeface="Arial"/>
                <a:ea typeface="Arial"/>
                <a:cs typeface="Arial"/>
              </a:defRPr>
            </a:pPr>
            <a:endParaRPr lang="en-US"/>
          </a:p>
        </c:txPr>
        <c:crossAx val="-84200592"/>
        <c:crosses val="autoZero"/>
        <c:crossBetween val="midCat"/>
        <c:majorUnit val="0.1"/>
      </c:valAx>
      <c:valAx>
        <c:axId val="-84200592"/>
        <c:scaling>
          <c:orientation val="minMax"/>
          <c:max val="90"/>
          <c:min val="10"/>
        </c:scaling>
        <c:delete val="0"/>
        <c:axPos val="l"/>
        <c:majorGridlines>
          <c:spPr>
            <a:ln w="3175">
              <a:solidFill>
                <a:srgbClr val="FFFFCC"/>
              </a:solidFill>
              <a:prstDash val="solid"/>
            </a:ln>
          </c:spPr>
        </c:majorGridlines>
        <c:title>
          <c:tx>
            <c:rich>
              <a:bodyPr/>
              <a:lstStyle/>
              <a:p>
                <a:pPr>
                  <a:defRPr sz="175" b="1" i="0" u="none" strike="noStrike" baseline="0">
                    <a:solidFill>
                      <a:srgbClr val="FFFFCC"/>
                    </a:solidFill>
                    <a:latin typeface="Arial"/>
                    <a:ea typeface="Arial"/>
                    <a:cs typeface="Arial"/>
                  </a:defRPr>
                </a:pPr>
                <a:r>
                  <a:rPr lang="en-US"/>
                  <a:t>Stock Price</a:t>
                </a:r>
              </a:p>
            </c:rich>
          </c:tx>
          <c:overlay val="0"/>
          <c:spPr>
            <a:noFill/>
            <a:ln w="25400">
              <a:noFill/>
            </a:ln>
          </c:spPr>
        </c:title>
        <c:numFmt formatCode="General" sourceLinked="1"/>
        <c:majorTickMark val="out"/>
        <c:minorTickMark val="none"/>
        <c:tickLblPos val="low"/>
        <c:spPr>
          <a:ln w="3175">
            <a:solidFill>
              <a:srgbClr val="FFFFCC"/>
            </a:solidFill>
            <a:prstDash val="solid"/>
          </a:ln>
        </c:spPr>
        <c:txPr>
          <a:bodyPr rot="0" vert="horz"/>
          <a:lstStyle/>
          <a:p>
            <a:pPr>
              <a:defRPr sz="150" b="1" i="0" u="none" strike="noStrike" baseline="0">
                <a:solidFill>
                  <a:srgbClr val="FFFFCC"/>
                </a:solidFill>
                <a:latin typeface="Arial"/>
                <a:ea typeface="Arial"/>
                <a:cs typeface="Arial"/>
              </a:defRPr>
            </a:pPr>
            <a:endParaRPr lang="en-US"/>
          </a:p>
        </c:txPr>
        <c:crossAx val="-84202224"/>
        <c:crosses val="autoZero"/>
        <c:crossBetween val="midCat"/>
      </c:valAx>
      <c:spPr>
        <a:gradFill rotWithShape="0">
          <a:gsLst>
            <a:gs pos="0">
              <a:srgbClr val="FFEBFA"/>
            </a:gs>
            <a:gs pos="30000">
              <a:srgbClr val="C4D6EB"/>
            </a:gs>
            <a:gs pos="60001">
              <a:srgbClr val="85C2FF"/>
            </a:gs>
            <a:gs pos="100000">
              <a:srgbClr val="5E9EFF"/>
            </a:gs>
          </a:gsLst>
          <a:lin ang="5400000" scaled="1"/>
        </a:gradFill>
        <a:ln w="12700">
          <a:solidFill>
            <a:srgbClr val="808080"/>
          </a:solidFill>
          <a:prstDash val="solid"/>
        </a:ln>
      </c:spPr>
    </c:plotArea>
    <c:legend>
      <c:legendPos val="r"/>
      <c:overlay val="0"/>
      <c:spPr>
        <a:solidFill>
          <a:srgbClr val="FFFFFF"/>
        </a:solidFill>
        <a:ln w="3175">
          <a:solidFill>
            <a:srgbClr val="FFFFCC"/>
          </a:solidFill>
          <a:prstDash val="solid"/>
        </a:ln>
      </c:spPr>
      <c:txPr>
        <a:bodyPr/>
        <a:lstStyle/>
        <a:p>
          <a:pPr>
            <a:defRPr sz="230" b="0" i="0" u="none" strike="noStrike" baseline="0">
              <a:solidFill>
                <a:srgbClr val="FFFFCC"/>
              </a:solidFill>
              <a:latin typeface="Arial"/>
              <a:ea typeface="Arial"/>
              <a:cs typeface="Arial"/>
            </a:defRPr>
          </a:pPr>
          <a:endParaRPr lang="en-US"/>
        </a:p>
      </c:txPr>
    </c:legend>
    <c:plotVisOnly val="1"/>
    <c:dispBlanksAs val="gap"/>
    <c:showDLblsOverMax val="0"/>
  </c:chart>
  <c:spPr>
    <a:solidFill>
      <a:srgbClr val="FFFFFF"/>
    </a:solidFill>
    <a:ln w="3175">
      <a:solidFill>
        <a:srgbClr val="FFFFCC"/>
      </a:solidFill>
      <a:prstDash val="solid"/>
    </a:ln>
  </c:spPr>
  <c:txPr>
    <a:bodyPr/>
    <a:lstStyle/>
    <a:p>
      <a:pPr>
        <a:defRPr sz="275" b="0" i="0" u="none" strike="noStrike" baseline="0">
          <a:solidFill>
            <a:srgbClr val="FFFFCC"/>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Stock Price Sensitivity</a:t>
            </a:r>
          </a:p>
        </c:rich>
      </c:tx>
      <c:layout>
        <c:manualLayout>
          <c:xMode val="edge"/>
          <c:yMode val="edge"/>
          <c:x val="0.27435243008417082"/>
          <c:y val="9.9173411123052543E-2"/>
        </c:manualLayout>
      </c:layout>
      <c:overlay val="0"/>
      <c:spPr>
        <a:noFill/>
        <a:ln w="25400">
          <a:noFill/>
        </a:ln>
      </c:spPr>
    </c:title>
    <c:autoTitleDeleted val="0"/>
    <c:plotArea>
      <c:layout>
        <c:manualLayout>
          <c:layoutTarget val="inner"/>
          <c:xMode val="edge"/>
          <c:yMode val="edge"/>
          <c:x val="0.11796262090867614"/>
          <c:y val="0.20936695443503217"/>
          <c:w val="0.82841931501774357"/>
          <c:h val="0.49586910260928657"/>
        </c:manualLayout>
      </c:layout>
      <c:scatterChart>
        <c:scatterStyle val="smoothMarker"/>
        <c:varyColors val="0"/>
        <c:ser>
          <c:idx val="0"/>
          <c:order val="0"/>
          <c:tx>
            <c:v>Div</c:v>
          </c:tx>
          <c:spPr>
            <a:ln w="25400">
              <a:solidFill>
                <a:srgbClr val="000080"/>
              </a:solidFill>
              <a:prstDash val="solid"/>
            </a:ln>
          </c:spPr>
          <c:marker>
            <c:symbol val="none"/>
          </c:marker>
          <c:xVal>
            <c:numRef>
              <c:f>'stock case'!$A$41:$A$45</c:f>
              <c:numCache>
                <c:formatCode>0%</c:formatCode>
                <c:ptCount val="5"/>
                <c:pt idx="0">
                  <c:v>-0.3</c:v>
                </c:pt>
                <c:pt idx="1">
                  <c:v>-0.15</c:v>
                </c:pt>
                <c:pt idx="2">
                  <c:v>0</c:v>
                </c:pt>
                <c:pt idx="3">
                  <c:v>0.15</c:v>
                </c:pt>
                <c:pt idx="4">
                  <c:v>0.3</c:v>
                </c:pt>
              </c:numCache>
            </c:numRef>
          </c:xVal>
          <c:yVal>
            <c:numRef>
              <c:f>'stock case'!$C$41:$C$45</c:f>
              <c:numCache>
                <c:formatCode>"$"#,##0.00</c:formatCode>
                <c:ptCount val="5"/>
              </c:numCache>
            </c:numRef>
          </c:yVal>
          <c:smooth val="1"/>
        </c:ser>
        <c:ser>
          <c:idx val="1"/>
          <c:order val="1"/>
          <c:tx>
            <c:v>r</c:v>
          </c:tx>
          <c:spPr>
            <a:ln w="38100">
              <a:solidFill>
                <a:srgbClr val="FF00FF"/>
              </a:solidFill>
              <a:prstDash val="lgDashDot"/>
            </a:ln>
          </c:spPr>
          <c:marker>
            <c:symbol val="none"/>
          </c:marker>
          <c:xVal>
            <c:numRef>
              <c:f>'stock case'!$A$48:$A$52</c:f>
              <c:numCache>
                <c:formatCode>0%</c:formatCode>
                <c:ptCount val="5"/>
                <c:pt idx="0">
                  <c:v>-0.3</c:v>
                </c:pt>
                <c:pt idx="1">
                  <c:v>-0.15</c:v>
                </c:pt>
                <c:pt idx="2">
                  <c:v>0</c:v>
                </c:pt>
                <c:pt idx="3">
                  <c:v>0.15</c:v>
                </c:pt>
                <c:pt idx="4">
                  <c:v>0.3</c:v>
                </c:pt>
              </c:numCache>
            </c:numRef>
          </c:xVal>
          <c:yVal>
            <c:numRef>
              <c:f>'stock case'!$C$48:$C$52</c:f>
              <c:numCache>
                <c:formatCode>"$"#,##0.00</c:formatCode>
                <c:ptCount val="5"/>
              </c:numCache>
            </c:numRef>
          </c:yVal>
          <c:smooth val="1"/>
        </c:ser>
        <c:ser>
          <c:idx val="2"/>
          <c:order val="2"/>
          <c:tx>
            <c:v>g</c:v>
          </c:tx>
          <c:spPr>
            <a:ln w="38100">
              <a:solidFill>
                <a:srgbClr val="FF0000"/>
              </a:solidFill>
              <a:prstDash val="sysDash"/>
            </a:ln>
          </c:spPr>
          <c:marker>
            <c:symbol val="none"/>
          </c:marker>
          <c:xVal>
            <c:numRef>
              <c:f>'stock case'!$A$55:$A$59</c:f>
              <c:numCache>
                <c:formatCode>0%</c:formatCode>
                <c:ptCount val="5"/>
                <c:pt idx="0">
                  <c:v>-0.3</c:v>
                </c:pt>
                <c:pt idx="1">
                  <c:v>-0.15</c:v>
                </c:pt>
                <c:pt idx="2">
                  <c:v>0</c:v>
                </c:pt>
                <c:pt idx="3">
                  <c:v>0.15</c:v>
                </c:pt>
                <c:pt idx="4">
                  <c:v>0.3</c:v>
                </c:pt>
              </c:numCache>
            </c:numRef>
          </c:xVal>
          <c:yVal>
            <c:numRef>
              <c:f>'stock case'!$C$55:$C$59</c:f>
              <c:numCache>
                <c:formatCode>"$"#,##0.00</c:formatCode>
                <c:ptCount val="5"/>
              </c:numCache>
            </c:numRef>
          </c:yVal>
          <c:smooth val="1"/>
        </c:ser>
        <c:dLbls>
          <c:showLegendKey val="0"/>
          <c:showVal val="0"/>
          <c:showCatName val="0"/>
          <c:showSerName val="0"/>
          <c:showPercent val="0"/>
          <c:showBubbleSize val="0"/>
        </c:dLbls>
        <c:axId val="-149935360"/>
        <c:axId val="-149941888"/>
      </c:scatterChart>
      <c:valAx>
        <c:axId val="-149935360"/>
        <c:scaling>
          <c:orientation val="minMax"/>
          <c:max val="0.30000000000000032"/>
          <c:min val="-0.30000000000000032"/>
        </c:scaling>
        <c:delete val="0"/>
        <c:axPos val="b"/>
        <c:title>
          <c:tx>
            <c:rich>
              <a:bodyPr/>
              <a:lstStyle/>
              <a:p>
                <a:pPr>
                  <a:defRPr/>
                </a:pPr>
                <a:r>
                  <a:rPr lang="en-US"/>
                  <a:t>% Change in Input
</a:t>
                </a:r>
              </a:p>
            </c:rich>
          </c:tx>
          <c:layout>
            <c:manualLayout>
              <c:xMode val="edge"/>
              <c:yMode val="edge"/>
              <c:x val="0.67572691344616564"/>
              <c:y val="0.79853193838235359"/>
            </c:manualLayout>
          </c:layout>
          <c:overlay val="0"/>
          <c:spPr>
            <a:noFill/>
            <a:ln w="25400">
              <a:noFill/>
            </a:ln>
          </c:spPr>
        </c:title>
        <c:numFmt formatCode="0%" sourceLinked="0"/>
        <c:majorTickMark val="out"/>
        <c:minorTickMark val="none"/>
        <c:tickLblPos val="nextTo"/>
        <c:spPr>
          <a:ln w="3175">
            <a:solidFill>
              <a:srgbClr val="FFFFCC"/>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49941888"/>
        <c:crosses val="autoZero"/>
        <c:crossBetween val="midCat"/>
        <c:majorUnit val="0.1"/>
      </c:valAx>
      <c:valAx>
        <c:axId val="-149941888"/>
        <c:scaling>
          <c:orientation val="minMax"/>
          <c:max val="90"/>
          <c:min val="0"/>
        </c:scaling>
        <c:delete val="0"/>
        <c:axPos val="l"/>
        <c:title>
          <c:tx>
            <c:rich>
              <a:bodyPr rot="0" vert="horz"/>
              <a:lstStyle/>
              <a:p>
                <a:pPr algn="ctr">
                  <a:defRPr/>
                </a:pPr>
                <a:r>
                  <a:rPr lang="en-US"/>
                  <a:t>Stock Price</a:t>
                </a:r>
              </a:p>
            </c:rich>
          </c:tx>
          <c:layout>
            <c:manualLayout>
              <c:xMode val="edge"/>
              <c:yMode val="edge"/>
              <c:x val="1.3404833016562685E-2"/>
              <c:y val="0.12121217438349491"/>
            </c:manualLayout>
          </c:layout>
          <c:overlay val="0"/>
          <c:spPr>
            <a:noFill/>
            <a:ln w="25400">
              <a:noFill/>
            </a:ln>
          </c:spPr>
        </c:title>
        <c:numFmt formatCode="\$#,##0" sourceLinked="0"/>
        <c:majorTickMark val="out"/>
        <c:minorTickMark val="none"/>
        <c:tickLblPos val="low"/>
        <c:spPr>
          <a:ln w="3175">
            <a:solidFill>
              <a:srgbClr val="FFFFCC"/>
            </a:solidFill>
            <a:prstDash val="solid"/>
          </a:ln>
        </c:spPr>
        <c:txPr>
          <a:bodyPr rot="0" vert="horz"/>
          <a:lstStyle/>
          <a:p>
            <a:pPr>
              <a:defRPr/>
            </a:pPr>
            <a:endParaRPr lang="en-US"/>
          </a:p>
        </c:txPr>
        <c:crossAx val="-149935360"/>
        <c:crosses val="autoZero"/>
        <c:crossBetween val="midCat"/>
      </c:valAx>
      <c:spPr>
        <a:blipFill dpi="0" rotWithShape="0">
          <a:blip xmlns:r="http://schemas.openxmlformats.org/officeDocument/2006/relationships" r:embed="rId1"/>
          <a:srcRect/>
          <a:tile tx="0" ty="0" sx="100000" sy="100000" flip="none" algn="tl"/>
        </a:blipFill>
        <a:ln w="25400">
          <a:noFill/>
        </a:ln>
      </c:spPr>
    </c:plotArea>
    <c:legend>
      <c:legendPos val="r"/>
      <c:layout>
        <c:manualLayout>
          <c:xMode val="edge"/>
          <c:yMode val="edge"/>
          <c:x val="0.69169004736477346"/>
          <c:y val="0.23140569824315135"/>
          <c:w val="0.19571062237909898"/>
          <c:h val="0.1322317022349922"/>
        </c:manualLayout>
      </c:layout>
      <c:overlay val="0"/>
      <c:spPr>
        <a:solidFill>
          <a:srgbClr val="FFFFFF"/>
        </a:solidFill>
        <a:ln w="3175">
          <a:solidFill>
            <a:srgbClr val="FFFFCC"/>
          </a:solidFill>
          <a:prstDash val="solid"/>
        </a:ln>
      </c:spPr>
    </c:legend>
    <c:plotVisOnly val="1"/>
    <c:dispBlanksAs val="gap"/>
    <c:showDLblsOverMax val="0"/>
  </c:chart>
  <c:spPr>
    <a:solidFill>
      <a:srgbClr val="FFFFFF"/>
    </a:solidFill>
    <a:ln w="3175">
      <a:solidFill>
        <a:srgbClr val="FFFFCC"/>
      </a:solidFill>
      <a:prstDash val="solid"/>
    </a:ln>
  </c:spPr>
  <c:txPr>
    <a:bodyPr/>
    <a:lstStyle/>
    <a:p>
      <a:pPr>
        <a:defRPr sz="800" b="0" i="0" u="none" strike="noStrike" baseline="0">
          <a:solidFill>
            <a:sysClr val="windowText" lastClr="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9</xdr:col>
      <xdr:colOff>200025</xdr:colOff>
      <xdr:row>0</xdr:row>
      <xdr:rowOff>0</xdr:rowOff>
    </xdr:to>
    <xdr:graphicFrame macro="">
      <xdr:nvGraphicFramePr>
        <xdr:cNvPr id="16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438150</xdr:colOff>
      <xdr:row>0</xdr:row>
      <xdr:rowOff>0</xdr:rowOff>
    </xdr:from>
    <xdr:to>
      <xdr:col>1</xdr:col>
      <xdr:colOff>438150</xdr:colOff>
      <xdr:row>0</xdr:row>
      <xdr:rowOff>0</xdr:rowOff>
    </xdr:to>
    <xdr:sp macro="" textlink="">
      <xdr:nvSpPr>
        <xdr:cNvPr id="1632" name="Line 3"/>
        <xdr:cNvSpPr>
          <a:spLocks noChangeShapeType="1"/>
        </xdr:cNvSpPr>
      </xdr:nvSpPr>
      <xdr:spPr bwMode="auto">
        <a:xfrm>
          <a:off x="1409700" y="0"/>
          <a:ext cx="0" cy="0"/>
        </a:xfrm>
        <a:prstGeom prst="line">
          <a:avLst/>
        </a:prstGeom>
        <a:noFill/>
        <a:ln w="9525">
          <a:solidFill>
            <a:srgbClr val="000000"/>
          </a:solidFill>
          <a:round/>
          <a:headEnd/>
          <a:tailEnd/>
        </a:ln>
      </xdr:spPr>
    </xdr:sp>
    <xdr:clientData/>
  </xdr:twoCellAnchor>
  <xdr:twoCellAnchor>
    <xdr:from>
      <xdr:col>2</xdr:col>
      <xdr:colOff>285750</xdr:colOff>
      <xdr:row>0</xdr:row>
      <xdr:rowOff>0</xdr:rowOff>
    </xdr:from>
    <xdr:to>
      <xdr:col>2</xdr:col>
      <xdr:colOff>285750</xdr:colOff>
      <xdr:row>0</xdr:row>
      <xdr:rowOff>0</xdr:rowOff>
    </xdr:to>
    <xdr:sp macro="" textlink="">
      <xdr:nvSpPr>
        <xdr:cNvPr id="1633" name="Line 4"/>
        <xdr:cNvSpPr>
          <a:spLocks noChangeShapeType="1"/>
        </xdr:cNvSpPr>
      </xdr:nvSpPr>
      <xdr:spPr bwMode="auto">
        <a:xfrm>
          <a:off x="1952625" y="0"/>
          <a:ext cx="0" cy="0"/>
        </a:xfrm>
        <a:prstGeom prst="line">
          <a:avLst/>
        </a:prstGeom>
        <a:noFill/>
        <a:ln w="9525">
          <a:solidFill>
            <a:srgbClr val="000000"/>
          </a:solidFill>
          <a:round/>
          <a:headEnd/>
          <a:tailEnd/>
        </a:ln>
      </xdr:spPr>
    </xdr:sp>
    <xdr:clientData/>
  </xdr:twoCellAnchor>
  <xdr:twoCellAnchor>
    <xdr:from>
      <xdr:col>3</xdr:col>
      <xdr:colOff>295275</xdr:colOff>
      <xdr:row>0</xdr:row>
      <xdr:rowOff>0</xdr:rowOff>
    </xdr:from>
    <xdr:to>
      <xdr:col>3</xdr:col>
      <xdr:colOff>295275</xdr:colOff>
      <xdr:row>0</xdr:row>
      <xdr:rowOff>0</xdr:rowOff>
    </xdr:to>
    <xdr:sp macro="" textlink="">
      <xdr:nvSpPr>
        <xdr:cNvPr id="1634" name="Line 5"/>
        <xdr:cNvSpPr>
          <a:spLocks noChangeShapeType="1"/>
        </xdr:cNvSpPr>
      </xdr:nvSpPr>
      <xdr:spPr bwMode="auto">
        <a:xfrm>
          <a:off x="2619375" y="0"/>
          <a:ext cx="0" cy="0"/>
        </a:xfrm>
        <a:prstGeom prst="line">
          <a:avLst/>
        </a:prstGeom>
        <a:noFill/>
        <a:ln w="9525">
          <a:solidFill>
            <a:srgbClr val="000000"/>
          </a:solidFill>
          <a:round/>
          <a:headEnd/>
          <a:tailEnd/>
        </a:ln>
      </xdr:spPr>
    </xdr:sp>
    <xdr:clientData/>
  </xdr:twoCellAnchor>
  <xdr:twoCellAnchor>
    <xdr:from>
      <xdr:col>4</xdr:col>
      <xdr:colOff>333375</xdr:colOff>
      <xdr:row>0</xdr:row>
      <xdr:rowOff>0</xdr:rowOff>
    </xdr:from>
    <xdr:to>
      <xdr:col>4</xdr:col>
      <xdr:colOff>333375</xdr:colOff>
      <xdr:row>0</xdr:row>
      <xdr:rowOff>0</xdr:rowOff>
    </xdr:to>
    <xdr:sp macro="" textlink="">
      <xdr:nvSpPr>
        <xdr:cNvPr id="1635" name="Line 6"/>
        <xdr:cNvSpPr>
          <a:spLocks noChangeShapeType="1"/>
        </xdr:cNvSpPr>
      </xdr:nvSpPr>
      <xdr:spPr bwMode="auto">
        <a:xfrm>
          <a:off x="3314700" y="0"/>
          <a:ext cx="0" cy="0"/>
        </a:xfrm>
        <a:prstGeom prst="line">
          <a:avLst/>
        </a:prstGeom>
        <a:noFill/>
        <a:ln w="9525">
          <a:solidFill>
            <a:srgbClr val="000000"/>
          </a:solidFill>
          <a:round/>
          <a:headEnd/>
          <a:tailEnd/>
        </a:ln>
      </xdr:spPr>
    </xdr:sp>
    <xdr:clientData/>
  </xdr:twoCellAnchor>
  <xdr:twoCellAnchor>
    <xdr:from>
      <xdr:col>5</xdr:col>
      <xdr:colOff>285750</xdr:colOff>
      <xdr:row>0</xdr:row>
      <xdr:rowOff>0</xdr:rowOff>
    </xdr:from>
    <xdr:to>
      <xdr:col>5</xdr:col>
      <xdr:colOff>285750</xdr:colOff>
      <xdr:row>0</xdr:row>
      <xdr:rowOff>0</xdr:rowOff>
    </xdr:to>
    <xdr:sp macro="" textlink="">
      <xdr:nvSpPr>
        <xdr:cNvPr id="1636" name="Line 7"/>
        <xdr:cNvSpPr>
          <a:spLocks noChangeShapeType="1"/>
        </xdr:cNvSpPr>
      </xdr:nvSpPr>
      <xdr:spPr bwMode="auto">
        <a:xfrm>
          <a:off x="3990975" y="0"/>
          <a:ext cx="0" cy="0"/>
        </a:xfrm>
        <a:prstGeom prst="line">
          <a:avLst/>
        </a:prstGeom>
        <a:noFill/>
        <a:ln w="9525">
          <a:solidFill>
            <a:srgbClr val="000000"/>
          </a:solidFill>
          <a:round/>
          <a:headEnd/>
          <a:tailEnd/>
        </a:ln>
      </xdr:spPr>
    </xdr:sp>
    <xdr:clientData/>
  </xdr:twoCellAnchor>
  <xdr:twoCellAnchor>
    <xdr:from>
      <xdr:col>3</xdr:col>
      <xdr:colOff>438150</xdr:colOff>
      <xdr:row>0</xdr:row>
      <xdr:rowOff>0</xdr:rowOff>
    </xdr:from>
    <xdr:to>
      <xdr:col>3</xdr:col>
      <xdr:colOff>438150</xdr:colOff>
      <xdr:row>0</xdr:row>
      <xdr:rowOff>0</xdr:rowOff>
    </xdr:to>
    <xdr:sp macro="" textlink="">
      <xdr:nvSpPr>
        <xdr:cNvPr id="1637" name="Line 12"/>
        <xdr:cNvSpPr>
          <a:spLocks noChangeShapeType="1"/>
        </xdr:cNvSpPr>
      </xdr:nvSpPr>
      <xdr:spPr bwMode="auto">
        <a:xfrm flipV="1">
          <a:off x="2762250" y="0"/>
          <a:ext cx="0" cy="0"/>
        </a:xfrm>
        <a:prstGeom prst="line">
          <a:avLst/>
        </a:prstGeom>
        <a:noFill/>
        <a:ln w="9525">
          <a:solidFill>
            <a:srgbClr val="000000"/>
          </a:solidFill>
          <a:round/>
          <a:headEnd/>
          <a:tailEnd/>
        </a:ln>
      </xdr:spPr>
    </xdr:sp>
    <xdr:clientData/>
  </xdr:twoCellAnchor>
  <xdr:twoCellAnchor>
    <xdr:from>
      <xdr:col>3</xdr:col>
      <xdr:colOff>47624</xdr:colOff>
      <xdr:row>38</xdr:row>
      <xdr:rowOff>38100</xdr:rowOff>
    </xdr:from>
    <xdr:to>
      <xdr:col>8</xdr:col>
      <xdr:colOff>28574</xdr:colOff>
      <xdr:row>58</xdr:row>
      <xdr:rowOff>114300</xdr:rowOff>
    </xdr:to>
    <xdr:graphicFrame macro="">
      <xdr:nvGraphicFramePr>
        <xdr:cNvPr id="1638"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361950</xdr:colOff>
      <xdr:row>107</xdr:row>
      <xdr:rowOff>9525</xdr:rowOff>
    </xdr:from>
    <xdr:to>
      <xdr:col>6</xdr:col>
      <xdr:colOff>142875</xdr:colOff>
      <xdr:row>107</xdr:row>
      <xdr:rowOff>9525</xdr:rowOff>
    </xdr:to>
    <xdr:sp macro="" textlink="">
      <xdr:nvSpPr>
        <xdr:cNvPr id="1639" name="Line 35"/>
        <xdr:cNvSpPr>
          <a:spLocks noChangeShapeType="1"/>
        </xdr:cNvSpPr>
      </xdr:nvSpPr>
      <xdr:spPr bwMode="auto">
        <a:xfrm>
          <a:off x="1333500" y="27584400"/>
          <a:ext cx="3238500" cy="0"/>
        </a:xfrm>
        <a:prstGeom prst="line">
          <a:avLst/>
        </a:prstGeom>
        <a:noFill/>
        <a:ln w="9525">
          <a:solidFill>
            <a:srgbClr val="000000"/>
          </a:solidFill>
          <a:round/>
          <a:headEnd/>
          <a:tailEnd type="triangle" w="med" len="med"/>
        </a:ln>
      </xdr:spPr>
    </xdr:sp>
    <xdr:clientData/>
  </xdr:twoCellAnchor>
  <xdr:twoCellAnchor>
    <xdr:from>
      <xdr:col>3</xdr:col>
      <xdr:colOff>342900</xdr:colOff>
      <xdr:row>106</xdr:row>
      <xdr:rowOff>123825</xdr:rowOff>
    </xdr:from>
    <xdr:to>
      <xdr:col>3</xdr:col>
      <xdr:colOff>342900</xdr:colOff>
      <xdr:row>107</xdr:row>
      <xdr:rowOff>38100</xdr:rowOff>
    </xdr:to>
    <xdr:sp macro="" textlink="">
      <xdr:nvSpPr>
        <xdr:cNvPr id="1640" name="Line 36"/>
        <xdr:cNvSpPr>
          <a:spLocks noChangeShapeType="1"/>
        </xdr:cNvSpPr>
      </xdr:nvSpPr>
      <xdr:spPr bwMode="auto">
        <a:xfrm>
          <a:off x="2667000" y="27536775"/>
          <a:ext cx="0" cy="76200"/>
        </a:xfrm>
        <a:prstGeom prst="line">
          <a:avLst/>
        </a:prstGeom>
        <a:noFill/>
        <a:ln w="9525">
          <a:solidFill>
            <a:srgbClr val="000000"/>
          </a:solidFill>
          <a:round/>
          <a:headEnd/>
          <a:tailEnd/>
        </a:ln>
      </xdr:spPr>
    </xdr:sp>
    <xdr:clientData/>
  </xdr:twoCellAnchor>
  <xdr:twoCellAnchor>
    <xdr:from>
      <xdr:col>2</xdr:col>
      <xdr:colOff>352425</xdr:colOff>
      <xdr:row>106</xdr:row>
      <xdr:rowOff>104775</xdr:rowOff>
    </xdr:from>
    <xdr:to>
      <xdr:col>2</xdr:col>
      <xdr:colOff>352425</xdr:colOff>
      <xdr:row>107</xdr:row>
      <xdr:rowOff>28575</xdr:rowOff>
    </xdr:to>
    <xdr:sp macro="" textlink="">
      <xdr:nvSpPr>
        <xdr:cNvPr id="1641" name="Line 37"/>
        <xdr:cNvSpPr>
          <a:spLocks noChangeShapeType="1"/>
        </xdr:cNvSpPr>
      </xdr:nvSpPr>
      <xdr:spPr bwMode="auto">
        <a:xfrm>
          <a:off x="2019300" y="27517725"/>
          <a:ext cx="0" cy="85725"/>
        </a:xfrm>
        <a:prstGeom prst="line">
          <a:avLst/>
        </a:prstGeom>
        <a:noFill/>
        <a:ln w="9525">
          <a:solidFill>
            <a:srgbClr val="000000"/>
          </a:solidFill>
          <a:round/>
          <a:headEnd/>
          <a:tailEnd/>
        </a:ln>
      </xdr:spPr>
    </xdr:sp>
    <xdr:clientData/>
  </xdr:twoCellAnchor>
  <xdr:twoCellAnchor>
    <xdr:from>
      <xdr:col>4</xdr:col>
      <xdr:colOff>361950</xdr:colOff>
      <xdr:row>106</xdr:row>
      <xdr:rowOff>123825</xdr:rowOff>
    </xdr:from>
    <xdr:to>
      <xdr:col>4</xdr:col>
      <xdr:colOff>361950</xdr:colOff>
      <xdr:row>107</xdr:row>
      <xdr:rowOff>38100</xdr:rowOff>
    </xdr:to>
    <xdr:sp macro="" textlink="">
      <xdr:nvSpPr>
        <xdr:cNvPr id="1642" name="Line 39"/>
        <xdr:cNvSpPr>
          <a:spLocks noChangeShapeType="1"/>
        </xdr:cNvSpPr>
      </xdr:nvSpPr>
      <xdr:spPr bwMode="auto">
        <a:xfrm>
          <a:off x="3343275" y="27536775"/>
          <a:ext cx="0" cy="76200"/>
        </a:xfrm>
        <a:prstGeom prst="line">
          <a:avLst/>
        </a:prstGeom>
        <a:noFill/>
        <a:ln w="9525">
          <a:solidFill>
            <a:srgbClr val="000000"/>
          </a:solidFill>
          <a:round/>
          <a:headEnd/>
          <a:tailEnd/>
        </a:ln>
      </xdr:spPr>
    </xdr:sp>
    <xdr:clientData/>
  </xdr:twoCellAnchor>
  <xdr:twoCellAnchor>
    <xdr:from>
      <xdr:col>5</xdr:col>
      <xdr:colOff>361950</xdr:colOff>
      <xdr:row>106</xdr:row>
      <xdr:rowOff>123825</xdr:rowOff>
    </xdr:from>
    <xdr:to>
      <xdr:col>5</xdr:col>
      <xdr:colOff>361950</xdr:colOff>
      <xdr:row>107</xdr:row>
      <xdr:rowOff>38100</xdr:rowOff>
    </xdr:to>
    <xdr:sp macro="" textlink="">
      <xdr:nvSpPr>
        <xdr:cNvPr id="1643" name="Line 40"/>
        <xdr:cNvSpPr>
          <a:spLocks noChangeShapeType="1"/>
        </xdr:cNvSpPr>
      </xdr:nvSpPr>
      <xdr:spPr bwMode="auto">
        <a:xfrm>
          <a:off x="4067175" y="27536775"/>
          <a:ext cx="0" cy="76200"/>
        </a:xfrm>
        <a:prstGeom prst="line">
          <a:avLst/>
        </a:prstGeom>
        <a:noFill/>
        <a:ln w="9525">
          <a:solidFill>
            <a:srgbClr val="000000"/>
          </a:solidFill>
          <a:round/>
          <a:headEnd/>
          <a:tailEnd/>
        </a:ln>
      </xdr:spPr>
    </xdr:sp>
    <xdr:clientData/>
  </xdr:twoCellAnchor>
  <xdr:twoCellAnchor>
    <xdr:from>
      <xdr:col>1</xdr:col>
      <xdr:colOff>9525</xdr:colOff>
      <xdr:row>109</xdr:row>
      <xdr:rowOff>19050</xdr:rowOff>
    </xdr:from>
    <xdr:to>
      <xdr:col>2</xdr:col>
      <xdr:colOff>447675</xdr:colOff>
      <xdr:row>111</xdr:row>
      <xdr:rowOff>104775</xdr:rowOff>
    </xdr:to>
    <xdr:cxnSp macro="">
      <xdr:nvCxnSpPr>
        <xdr:cNvPr id="1644" name="AutoShape 41"/>
        <xdr:cNvCxnSpPr>
          <a:cxnSpLocks noChangeShapeType="1"/>
        </xdr:cNvCxnSpPr>
      </xdr:nvCxnSpPr>
      <xdr:spPr bwMode="auto">
        <a:xfrm rot="10800000" flipV="1">
          <a:off x="981075" y="27917775"/>
          <a:ext cx="1133475" cy="409575"/>
        </a:xfrm>
        <a:prstGeom prst="bentConnector3">
          <a:avLst>
            <a:gd name="adj1" fmla="val -722"/>
          </a:avLst>
        </a:prstGeom>
        <a:noFill/>
        <a:ln w="9525">
          <a:solidFill>
            <a:srgbClr val="000000"/>
          </a:solidFill>
          <a:miter lim="800000"/>
          <a:headEnd/>
          <a:tailEnd type="triangle" w="med" len="med"/>
        </a:ln>
      </xdr:spPr>
    </xdr:cxnSp>
    <xdr:clientData/>
  </xdr:twoCellAnchor>
  <xdr:twoCellAnchor>
    <xdr:from>
      <xdr:col>1</xdr:col>
      <xdr:colOff>0</xdr:colOff>
      <xdr:row>109</xdr:row>
      <xdr:rowOff>19050</xdr:rowOff>
    </xdr:from>
    <xdr:to>
      <xdr:col>3</xdr:col>
      <xdr:colOff>438150</xdr:colOff>
      <xdr:row>112</xdr:row>
      <xdr:rowOff>85725</xdr:rowOff>
    </xdr:to>
    <xdr:cxnSp macro="">
      <xdr:nvCxnSpPr>
        <xdr:cNvPr id="1645" name="AutoShape 42"/>
        <xdr:cNvCxnSpPr>
          <a:cxnSpLocks noChangeShapeType="1"/>
        </xdr:cNvCxnSpPr>
      </xdr:nvCxnSpPr>
      <xdr:spPr bwMode="auto">
        <a:xfrm rot="10800000" flipV="1">
          <a:off x="971550" y="27917775"/>
          <a:ext cx="1790700" cy="552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1</xdr:col>
      <xdr:colOff>0</xdr:colOff>
      <xdr:row>109</xdr:row>
      <xdr:rowOff>0</xdr:rowOff>
    </xdr:from>
    <xdr:to>
      <xdr:col>4</xdr:col>
      <xdr:colOff>428625</xdr:colOff>
      <xdr:row>113</xdr:row>
      <xdr:rowOff>66675</xdr:rowOff>
    </xdr:to>
    <xdr:cxnSp macro="">
      <xdr:nvCxnSpPr>
        <xdr:cNvPr id="1646" name="AutoShape 43"/>
        <xdr:cNvCxnSpPr>
          <a:cxnSpLocks noChangeShapeType="1"/>
        </xdr:cNvCxnSpPr>
      </xdr:nvCxnSpPr>
      <xdr:spPr bwMode="auto">
        <a:xfrm rot="10800000" flipV="1">
          <a:off x="971550" y="27898725"/>
          <a:ext cx="2438400" cy="714375"/>
        </a:xfrm>
        <a:prstGeom prst="bentConnector3">
          <a:avLst>
            <a:gd name="adj1" fmla="val 315"/>
          </a:avLst>
        </a:prstGeom>
        <a:noFill/>
        <a:ln w="9525">
          <a:solidFill>
            <a:srgbClr val="000000"/>
          </a:solidFill>
          <a:miter lim="800000"/>
          <a:headEnd/>
          <a:tailEnd type="triangle" w="med" len="med"/>
        </a:ln>
      </xdr:spPr>
    </xdr:cxnSp>
    <xdr:clientData/>
  </xdr:twoCellAnchor>
  <xdr:twoCellAnchor>
    <xdr:from>
      <xdr:col>1</xdr:col>
      <xdr:colOff>0</xdr:colOff>
      <xdr:row>115</xdr:row>
      <xdr:rowOff>85725</xdr:rowOff>
    </xdr:from>
    <xdr:to>
      <xdr:col>4</xdr:col>
      <xdr:colOff>438150</xdr:colOff>
      <xdr:row>115</xdr:row>
      <xdr:rowOff>85725</xdr:rowOff>
    </xdr:to>
    <xdr:sp macro="" textlink="">
      <xdr:nvSpPr>
        <xdr:cNvPr id="1647" name="Line 44"/>
        <xdr:cNvSpPr>
          <a:spLocks noChangeShapeType="1"/>
        </xdr:cNvSpPr>
      </xdr:nvSpPr>
      <xdr:spPr bwMode="auto">
        <a:xfrm flipH="1">
          <a:off x="971550" y="28965525"/>
          <a:ext cx="2447925" cy="0"/>
        </a:xfrm>
        <a:prstGeom prst="line">
          <a:avLst/>
        </a:prstGeom>
        <a:noFill/>
        <a:ln w="9525">
          <a:solidFill>
            <a:srgbClr val="000000"/>
          </a:solidFill>
          <a:round/>
          <a:headEnd/>
          <a:tailEnd type="triangle" w="med" len="med"/>
        </a:ln>
      </xdr:spPr>
    </xdr:sp>
    <xdr:clientData/>
  </xdr:twoCellAnchor>
  <xdr:twoCellAnchor>
    <xdr:from>
      <xdr:col>4</xdr:col>
      <xdr:colOff>438150</xdr:colOff>
      <xdr:row>114</xdr:row>
      <xdr:rowOff>152400</xdr:rowOff>
    </xdr:from>
    <xdr:to>
      <xdr:col>4</xdr:col>
      <xdr:colOff>438150</xdr:colOff>
      <xdr:row>115</xdr:row>
      <xdr:rowOff>85725</xdr:rowOff>
    </xdr:to>
    <xdr:sp macro="" textlink="">
      <xdr:nvSpPr>
        <xdr:cNvPr id="1648" name="Line 45"/>
        <xdr:cNvSpPr>
          <a:spLocks noChangeShapeType="1"/>
        </xdr:cNvSpPr>
      </xdr:nvSpPr>
      <xdr:spPr bwMode="auto">
        <a:xfrm flipV="1">
          <a:off x="3419475" y="28870275"/>
          <a:ext cx="0" cy="95250"/>
        </a:xfrm>
        <a:prstGeom prst="line">
          <a:avLst/>
        </a:prstGeom>
        <a:noFill/>
        <a:ln w="9525">
          <a:solidFill>
            <a:srgbClr val="000000"/>
          </a:solidFill>
          <a:round/>
          <a:headEnd/>
          <a:tailEnd/>
        </a:ln>
      </xdr:spPr>
    </xdr:sp>
    <xdr:clientData/>
  </xdr:twoCellAnchor>
  <xdr:twoCellAnchor>
    <xdr:from>
      <xdr:col>7</xdr:col>
      <xdr:colOff>104775</xdr:colOff>
      <xdr:row>114</xdr:row>
      <xdr:rowOff>95250</xdr:rowOff>
    </xdr:from>
    <xdr:to>
      <xdr:col>7</xdr:col>
      <xdr:colOff>552450</xdr:colOff>
      <xdr:row>114</xdr:row>
      <xdr:rowOff>95250</xdr:rowOff>
    </xdr:to>
    <xdr:sp macro="" textlink="">
      <xdr:nvSpPr>
        <xdr:cNvPr id="1649" name="Line 46"/>
        <xdr:cNvSpPr>
          <a:spLocks noChangeShapeType="1"/>
        </xdr:cNvSpPr>
      </xdr:nvSpPr>
      <xdr:spPr bwMode="auto">
        <a:xfrm>
          <a:off x="5257800" y="28813125"/>
          <a:ext cx="447675" cy="0"/>
        </a:xfrm>
        <a:prstGeom prst="line">
          <a:avLst/>
        </a:prstGeom>
        <a:noFill/>
        <a:ln w="9525">
          <a:solidFill>
            <a:srgbClr val="000000"/>
          </a:solidFill>
          <a:round/>
          <a:headEnd/>
          <a:tailEnd/>
        </a:ln>
      </xdr:spPr>
    </xdr:sp>
    <xdr:clientData/>
  </xdr:twoCellAnchor>
  <xdr:twoCellAnchor>
    <xdr:from>
      <xdr:col>5</xdr:col>
      <xdr:colOff>333375</xdr:colOff>
      <xdr:row>109</xdr:row>
      <xdr:rowOff>57150</xdr:rowOff>
    </xdr:from>
    <xdr:to>
      <xdr:col>7</xdr:col>
      <xdr:colOff>133350</xdr:colOff>
      <xdr:row>112</xdr:row>
      <xdr:rowOff>152400</xdr:rowOff>
    </xdr:to>
    <xdr:sp macro="" textlink="">
      <xdr:nvSpPr>
        <xdr:cNvPr id="1650" name="Line 47"/>
        <xdr:cNvSpPr>
          <a:spLocks noChangeShapeType="1"/>
        </xdr:cNvSpPr>
      </xdr:nvSpPr>
      <xdr:spPr bwMode="auto">
        <a:xfrm>
          <a:off x="4038600" y="27955875"/>
          <a:ext cx="1247775" cy="581025"/>
        </a:xfrm>
        <a:prstGeom prst="line">
          <a:avLst/>
        </a:prstGeom>
        <a:noFill/>
        <a:ln w="9525">
          <a:solidFill>
            <a:srgbClr val="000000"/>
          </a:solidFill>
          <a:round/>
          <a:headEnd/>
          <a:tailEnd type="triangle" w="med" len="med"/>
        </a:ln>
      </xdr:spPr>
    </xdr:sp>
    <xdr:clientData/>
  </xdr:twoCellAnchor>
  <xdr:twoCellAnchor>
    <xdr:from>
      <xdr:col>1</xdr:col>
      <xdr:colOff>361950</xdr:colOff>
      <xdr:row>106</xdr:row>
      <xdr:rowOff>114300</xdr:rowOff>
    </xdr:from>
    <xdr:to>
      <xdr:col>1</xdr:col>
      <xdr:colOff>361950</xdr:colOff>
      <xdr:row>107</xdr:row>
      <xdr:rowOff>28575</xdr:rowOff>
    </xdr:to>
    <xdr:sp macro="" textlink="">
      <xdr:nvSpPr>
        <xdr:cNvPr id="1651" name="Line 96"/>
        <xdr:cNvSpPr>
          <a:spLocks noChangeShapeType="1"/>
        </xdr:cNvSpPr>
      </xdr:nvSpPr>
      <xdr:spPr bwMode="auto">
        <a:xfrm>
          <a:off x="1333500" y="27527250"/>
          <a:ext cx="0" cy="762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7"/>
  <sheetViews>
    <sheetView tabSelected="1" topLeftCell="A106" zoomScaleNormal="100" zoomScaleSheetLayoutView="100" workbookViewId="0">
      <selection activeCell="B125" sqref="B125"/>
    </sheetView>
  </sheetViews>
  <sheetFormatPr defaultRowHeight="12.75" x14ac:dyDescent="0.2"/>
  <cols>
    <col min="1" max="1" width="14.5703125" style="1" customWidth="1"/>
    <col min="2" max="2" width="10.42578125" style="1" customWidth="1"/>
    <col min="3" max="4" width="9.85546875" style="1" customWidth="1"/>
    <col min="5" max="7" width="10.85546875" style="1" customWidth="1"/>
    <col min="8" max="8" width="17.42578125" style="1" customWidth="1"/>
    <col min="9" max="9" width="8.140625" style="1" customWidth="1"/>
    <col min="10" max="10" width="10.42578125" style="1" customWidth="1"/>
    <col min="11" max="16384" width="9.140625" style="1"/>
  </cols>
  <sheetData>
    <row r="1" spans="1:8" x14ac:dyDescent="0.2">
      <c r="A1" s="56" t="s">
        <v>61</v>
      </c>
      <c r="B1" s="56"/>
      <c r="C1" s="56"/>
      <c r="D1" s="86"/>
      <c r="E1" s="86"/>
      <c r="F1" s="2"/>
      <c r="G1" s="56"/>
      <c r="H1" s="72">
        <f ca="1">TODAY()</f>
        <v>42689</v>
      </c>
    </row>
    <row r="2" spans="1:8" x14ac:dyDescent="0.2">
      <c r="A2" s="56"/>
      <c r="B2" s="56"/>
      <c r="C2" s="56"/>
      <c r="D2" s="56"/>
      <c r="E2" s="56"/>
      <c r="F2" s="56"/>
      <c r="G2" s="56"/>
      <c r="H2" s="56"/>
    </row>
    <row r="3" spans="1:8" ht="15.75" x14ac:dyDescent="0.25">
      <c r="A3" s="87" t="s">
        <v>73</v>
      </c>
      <c r="B3" s="87"/>
      <c r="C3" s="87"/>
      <c r="D3" s="87"/>
      <c r="E3" s="87"/>
      <c r="F3" s="87"/>
      <c r="G3" s="87"/>
      <c r="H3" s="87"/>
    </row>
    <row r="4" spans="1:8" x14ac:dyDescent="0.2">
      <c r="A4" s="60"/>
      <c r="B4" s="60"/>
      <c r="C4" s="60"/>
      <c r="D4" s="60"/>
      <c r="E4" s="60"/>
      <c r="F4" s="60"/>
      <c r="G4" s="60"/>
      <c r="H4" s="56"/>
    </row>
    <row r="5" spans="1:8" ht="15" x14ac:dyDescent="0.25">
      <c r="A5" s="61" t="s">
        <v>74</v>
      </c>
      <c r="B5" s="60"/>
      <c r="C5" s="60"/>
      <c r="D5" s="60"/>
      <c r="E5" s="60"/>
      <c r="F5" s="60"/>
      <c r="G5" s="60"/>
      <c r="H5" s="56"/>
    </row>
    <row r="6" spans="1:8" ht="82.5" customHeight="1" x14ac:dyDescent="0.2">
      <c r="A6" s="85" t="s">
        <v>0</v>
      </c>
      <c r="B6" s="85"/>
      <c r="C6" s="85"/>
      <c r="D6" s="85"/>
      <c r="E6" s="85"/>
      <c r="F6" s="85"/>
      <c r="G6" s="85"/>
      <c r="H6" s="85"/>
    </row>
    <row r="7" spans="1:8" x14ac:dyDescent="0.2">
      <c r="A7" s="60"/>
      <c r="B7" s="60"/>
      <c r="C7" s="60"/>
      <c r="D7" s="60"/>
      <c r="E7" s="60"/>
      <c r="F7" s="56"/>
      <c r="G7" s="60"/>
      <c r="H7" s="56"/>
    </row>
    <row r="8" spans="1:8" ht="54" customHeight="1" x14ac:dyDescent="0.2">
      <c r="A8" s="85" t="s">
        <v>52</v>
      </c>
      <c r="B8" s="85"/>
      <c r="C8" s="85"/>
      <c r="D8" s="85"/>
      <c r="E8" s="85"/>
      <c r="F8" s="85"/>
      <c r="G8" s="85"/>
      <c r="H8" s="85"/>
    </row>
    <row r="9" spans="1:8" x14ac:dyDescent="0.2">
      <c r="A9" s="60"/>
      <c r="B9" s="60"/>
      <c r="C9" s="60"/>
      <c r="D9" s="60"/>
      <c r="E9" s="60"/>
      <c r="F9" s="60"/>
      <c r="G9" s="60"/>
      <c r="H9" s="56"/>
    </row>
    <row r="10" spans="1:8" x14ac:dyDescent="0.2">
      <c r="A10" s="85" t="s">
        <v>53</v>
      </c>
      <c r="B10" s="85"/>
      <c r="C10" s="85"/>
      <c r="D10" s="85"/>
      <c r="E10" s="85"/>
      <c r="F10" s="85"/>
      <c r="G10" s="85"/>
      <c r="H10" s="85"/>
    </row>
    <row r="11" spans="1:8" x14ac:dyDescent="0.2">
      <c r="A11" s="60"/>
      <c r="B11" s="56"/>
      <c r="C11" s="56"/>
      <c r="D11" s="56"/>
      <c r="E11" s="56"/>
      <c r="F11" s="56"/>
      <c r="G11" s="56"/>
      <c r="H11" s="56"/>
    </row>
    <row r="12" spans="1:8" ht="14.25" x14ac:dyDescent="0.25">
      <c r="A12" s="4" t="s">
        <v>27</v>
      </c>
      <c r="B12" s="5" t="s">
        <v>31</v>
      </c>
      <c r="C12" s="6" t="s">
        <v>4</v>
      </c>
      <c r="D12" s="5" t="s">
        <v>32</v>
      </c>
      <c r="E12" s="6" t="s">
        <v>4</v>
      </c>
      <c r="F12" s="6" t="s">
        <v>5</v>
      </c>
      <c r="G12" s="5" t="s">
        <v>33</v>
      </c>
      <c r="H12" s="56"/>
    </row>
    <row r="13" spans="1:8" ht="15" x14ac:dyDescent="0.25">
      <c r="A13" s="4"/>
      <c r="B13" s="7" t="s">
        <v>36</v>
      </c>
      <c r="C13" s="7"/>
      <c r="D13" s="7" t="s">
        <v>35</v>
      </c>
      <c r="E13" s="7"/>
      <c r="F13" s="56"/>
      <c r="G13" s="7" t="s">
        <v>34</v>
      </c>
      <c r="H13" s="56"/>
    </row>
    <row r="14" spans="1:8" x14ac:dyDescent="0.2">
      <c r="A14" s="8"/>
      <c r="B14" s="9"/>
      <c r="C14" s="9"/>
      <c r="D14" s="9"/>
      <c r="E14" s="9"/>
      <c r="F14" s="62"/>
      <c r="G14" s="9"/>
      <c r="H14" s="56"/>
    </row>
    <row r="15" spans="1:8" ht="54" customHeight="1" x14ac:dyDescent="0.2">
      <c r="A15" s="85" t="s">
        <v>44</v>
      </c>
      <c r="B15" s="85"/>
      <c r="C15" s="85"/>
      <c r="D15" s="85"/>
      <c r="E15" s="85"/>
      <c r="F15" s="85"/>
      <c r="G15" s="85"/>
      <c r="H15" s="85"/>
    </row>
    <row r="16" spans="1:8" x14ac:dyDescent="0.2">
      <c r="A16" s="60"/>
      <c r="B16" s="56"/>
      <c r="C16" s="56"/>
      <c r="D16" s="56"/>
      <c r="E16" s="56"/>
      <c r="F16" s="56"/>
      <c r="G16" s="56"/>
      <c r="H16" s="56"/>
    </row>
    <row r="17" spans="1:8" ht="15" x14ac:dyDescent="0.25">
      <c r="A17" s="61" t="s">
        <v>75</v>
      </c>
      <c r="B17" s="56"/>
      <c r="C17" s="56"/>
      <c r="D17" s="56"/>
      <c r="E17" s="56"/>
      <c r="F17" s="56"/>
      <c r="G17" s="56"/>
      <c r="H17" s="56"/>
    </row>
    <row r="18" spans="1:8" ht="81.75" customHeight="1" x14ac:dyDescent="0.2">
      <c r="A18" s="85" t="s">
        <v>54</v>
      </c>
      <c r="B18" s="85"/>
      <c r="C18" s="85"/>
      <c r="D18" s="85"/>
      <c r="E18" s="85"/>
      <c r="F18" s="85"/>
      <c r="G18" s="85"/>
      <c r="H18" s="85"/>
    </row>
    <row r="19" spans="1:8" x14ac:dyDescent="0.2">
      <c r="A19" s="60"/>
      <c r="B19" s="56"/>
      <c r="C19" s="56"/>
      <c r="D19" s="56"/>
      <c r="E19" s="56"/>
      <c r="F19" s="56"/>
      <c r="G19" s="56"/>
      <c r="H19" s="56"/>
    </row>
    <row r="20" spans="1:8" ht="14.25" x14ac:dyDescent="0.25">
      <c r="A20" s="56"/>
      <c r="B20" s="84" t="s">
        <v>22</v>
      </c>
      <c r="C20" s="5" t="s">
        <v>21</v>
      </c>
      <c r="D20" s="56"/>
      <c r="E20" s="56"/>
      <c r="F20" s="56"/>
      <c r="G20" s="56"/>
      <c r="H20" s="56"/>
    </row>
    <row r="21" spans="1:8" ht="14.25" x14ac:dyDescent="0.25">
      <c r="A21" s="56"/>
      <c r="B21" s="84"/>
      <c r="C21" s="7" t="s">
        <v>56</v>
      </c>
      <c r="D21" s="56"/>
      <c r="E21" s="56"/>
      <c r="F21" s="56"/>
      <c r="G21" s="56"/>
      <c r="H21" s="56"/>
    </row>
    <row r="22" spans="1:8" x14ac:dyDescent="0.2">
      <c r="A22" s="56"/>
      <c r="B22" s="56"/>
      <c r="C22" s="56"/>
      <c r="D22" s="56"/>
      <c r="E22" s="56"/>
      <c r="F22" s="56"/>
      <c r="G22" s="56"/>
      <c r="H22" s="56"/>
    </row>
    <row r="23" spans="1:8" ht="54.75" customHeight="1" x14ac:dyDescent="0.2">
      <c r="A23" s="85" t="s">
        <v>62</v>
      </c>
      <c r="B23" s="85"/>
      <c r="C23" s="85"/>
      <c r="D23" s="85"/>
      <c r="E23" s="85"/>
      <c r="F23" s="85"/>
      <c r="G23" s="85"/>
      <c r="H23" s="85"/>
    </row>
    <row r="24" spans="1:8" x14ac:dyDescent="0.2">
      <c r="A24" s="63" t="s">
        <v>1</v>
      </c>
      <c r="B24" s="56"/>
      <c r="C24" s="56"/>
      <c r="D24" s="56"/>
      <c r="E24" s="56"/>
      <c r="F24" s="56"/>
      <c r="G24" s="56"/>
      <c r="H24" s="56"/>
    </row>
    <row r="25" spans="1:8" ht="41.25" customHeight="1" x14ac:dyDescent="0.2">
      <c r="A25" s="85" t="s">
        <v>67</v>
      </c>
      <c r="B25" s="85"/>
      <c r="C25" s="85"/>
      <c r="D25" s="85"/>
      <c r="E25" s="85"/>
      <c r="F25" s="85"/>
      <c r="G25" s="85"/>
      <c r="H25" s="85"/>
    </row>
    <row r="26" spans="1:8" x14ac:dyDescent="0.2">
      <c r="A26" s="56"/>
      <c r="B26" s="56"/>
      <c r="C26" s="56"/>
      <c r="D26" s="56"/>
      <c r="E26" s="56"/>
      <c r="F26" s="56"/>
      <c r="G26" s="56"/>
      <c r="H26" s="56"/>
    </row>
    <row r="27" spans="1:8" ht="14.25" x14ac:dyDescent="0.25">
      <c r="A27" s="6" t="s">
        <v>30</v>
      </c>
      <c r="B27" s="10">
        <v>1.1499999999999999</v>
      </c>
      <c r="C27" s="64"/>
      <c r="D27" s="64"/>
      <c r="E27" s="64"/>
      <c r="F27" s="64"/>
      <c r="G27" s="56"/>
      <c r="H27" s="56"/>
    </row>
    <row r="28" spans="1:8" x14ac:dyDescent="0.2">
      <c r="A28" s="6" t="s">
        <v>6</v>
      </c>
      <c r="B28" s="11">
        <v>8.3000000000000004E-2</v>
      </c>
      <c r="C28" s="64"/>
      <c r="D28" s="64"/>
      <c r="E28" s="64"/>
      <c r="F28" s="64"/>
      <c r="G28" s="56"/>
      <c r="H28" s="56"/>
    </row>
    <row r="29" spans="1:8" ht="14.25" x14ac:dyDescent="0.25">
      <c r="A29" s="6" t="s">
        <v>29</v>
      </c>
      <c r="B29" s="11">
        <v>0.13700000000000001</v>
      </c>
      <c r="C29" s="64"/>
      <c r="D29" s="64"/>
      <c r="E29" s="64"/>
      <c r="F29" s="64"/>
      <c r="G29" s="56"/>
      <c r="H29" s="56"/>
    </row>
    <row r="30" spans="1:8" x14ac:dyDescent="0.2">
      <c r="A30" s="64"/>
      <c r="B30" s="64"/>
      <c r="C30" s="64"/>
      <c r="D30" s="64"/>
      <c r="E30" s="64"/>
      <c r="F30" s="64"/>
      <c r="G30" s="56"/>
      <c r="H30" s="56"/>
    </row>
    <row r="31" spans="1:8" ht="12.75" customHeight="1" x14ac:dyDescent="0.25">
      <c r="A31" s="88" t="s">
        <v>27</v>
      </c>
      <c r="B31" s="5" t="s">
        <v>31</v>
      </c>
      <c r="C31" s="88" t="s">
        <v>3</v>
      </c>
      <c r="D31" s="5" t="s">
        <v>37</v>
      </c>
      <c r="E31" s="88" t="s">
        <v>3</v>
      </c>
      <c r="F31" s="12">
        <f>B27*(1+B28)</f>
        <v>1.2454499999999999</v>
      </c>
      <c r="G31" s="56"/>
      <c r="H31" s="56"/>
    </row>
    <row r="32" spans="1:8" ht="13.5" customHeight="1" thickBot="1" x14ac:dyDescent="0.3">
      <c r="A32" s="88"/>
      <c r="B32" s="6" t="s">
        <v>57</v>
      </c>
      <c r="C32" s="88"/>
      <c r="D32" s="6" t="s">
        <v>58</v>
      </c>
      <c r="E32" s="88"/>
      <c r="F32" s="13">
        <f>B29-B28</f>
        <v>5.4000000000000006E-2</v>
      </c>
      <c r="G32" s="56"/>
      <c r="H32" s="56"/>
    </row>
    <row r="33" spans="1:8" ht="15" thickBot="1" x14ac:dyDescent="0.3">
      <c r="A33" s="14" t="s">
        <v>28</v>
      </c>
      <c r="B33" s="15" t="s">
        <v>61</v>
      </c>
      <c r="C33" s="64"/>
      <c r="D33" s="64"/>
      <c r="E33" s="64"/>
      <c r="F33" s="64"/>
      <c r="G33" s="56"/>
      <c r="H33" s="56"/>
    </row>
    <row r="34" spans="1:8" x14ac:dyDescent="0.2">
      <c r="A34" s="56"/>
      <c r="B34" s="56"/>
      <c r="C34" s="56"/>
      <c r="D34" s="56"/>
      <c r="E34" s="56"/>
      <c r="F34" s="56"/>
      <c r="G34" s="56"/>
      <c r="H34" s="56"/>
    </row>
    <row r="35" spans="1:8" x14ac:dyDescent="0.2">
      <c r="A35" s="63" t="s">
        <v>19</v>
      </c>
      <c r="B35" s="56"/>
      <c r="C35" s="56"/>
      <c r="D35" s="56"/>
      <c r="E35" s="56"/>
      <c r="F35" s="56"/>
      <c r="G35" s="56"/>
      <c r="H35" s="56"/>
    </row>
    <row r="36" spans="1:8" ht="42.75" customHeight="1" x14ac:dyDescent="0.2">
      <c r="A36" s="85" t="s">
        <v>46</v>
      </c>
      <c r="B36" s="85"/>
      <c r="C36" s="85"/>
      <c r="D36" s="85"/>
      <c r="E36" s="85"/>
      <c r="F36" s="85"/>
      <c r="G36" s="85"/>
      <c r="H36" s="85"/>
    </row>
    <row r="37" spans="1:8" ht="13.5" thickBot="1" x14ac:dyDescent="0.25">
      <c r="A37" s="60"/>
      <c r="B37" s="56"/>
      <c r="C37" s="56"/>
      <c r="D37" s="56"/>
      <c r="E37" s="56"/>
      <c r="F37" s="56"/>
      <c r="G37" s="56"/>
      <c r="H37" s="56"/>
    </row>
    <row r="38" spans="1:8" x14ac:dyDescent="0.2">
      <c r="A38" s="56"/>
      <c r="B38" s="56"/>
      <c r="C38" s="16" t="s">
        <v>13</v>
      </c>
      <c r="D38" s="56"/>
      <c r="E38" s="56"/>
      <c r="F38" s="56"/>
      <c r="G38" s="56"/>
      <c r="H38" s="56"/>
    </row>
    <row r="39" spans="1:8" ht="13.5" thickBot="1" x14ac:dyDescent="0.25">
      <c r="A39" s="17" t="s">
        <v>14</v>
      </c>
      <c r="B39" s="17" t="s">
        <v>15</v>
      </c>
      <c r="C39" s="18" t="s">
        <v>12</v>
      </c>
      <c r="D39" s="56"/>
      <c r="E39" s="56"/>
      <c r="F39" s="56"/>
      <c r="G39" s="56"/>
      <c r="H39" s="56"/>
    </row>
    <row r="40" spans="1:8" ht="14.25" x14ac:dyDescent="0.25">
      <c r="A40" s="19" t="s">
        <v>23</v>
      </c>
      <c r="B40" s="57" t="s">
        <v>2</v>
      </c>
      <c r="C40" s="20" t="str">
        <f>B33</f>
        <v xml:space="preserve"> </v>
      </c>
      <c r="D40" s="56"/>
      <c r="E40" s="56"/>
      <c r="F40" s="56"/>
      <c r="G40" s="56"/>
      <c r="H40" s="56"/>
    </row>
    <row r="41" spans="1:8" x14ac:dyDescent="0.2">
      <c r="A41" s="21">
        <v>-0.3</v>
      </c>
      <c r="B41" s="22"/>
      <c r="C41" s="23"/>
      <c r="D41" s="56"/>
      <c r="E41" s="56"/>
      <c r="F41" s="56"/>
      <c r="G41" s="56"/>
      <c r="H41" s="56"/>
    </row>
    <row r="42" spans="1:8" x14ac:dyDescent="0.2">
      <c r="A42" s="21">
        <v>-0.15</v>
      </c>
      <c r="B42" s="22"/>
      <c r="C42" s="23"/>
      <c r="D42" s="56"/>
      <c r="E42" s="56"/>
      <c r="F42" s="56"/>
      <c r="G42" s="56"/>
      <c r="H42" s="56"/>
    </row>
    <row r="43" spans="1:8" x14ac:dyDescent="0.2">
      <c r="A43" s="21">
        <v>0</v>
      </c>
      <c r="B43" s="22"/>
      <c r="C43" s="23"/>
      <c r="D43" s="56"/>
      <c r="E43" s="56"/>
      <c r="F43" s="56"/>
      <c r="G43" s="56"/>
      <c r="H43" s="65"/>
    </row>
    <row r="44" spans="1:8" x14ac:dyDescent="0.2">
      <c r="A44" s="21">
        <v>0.15</v>
      </c>
      <c r="B44" s="22"/>
      <c r="C44" s="23"/>
      <c r="D44" s="56"/>
      <c r="E44" s="56"/>
      <c r="F44" s="56"/>
      <c r="G44" s="56"/>
      <c r="H44" s="65"/>
    </row>
    <row r="45" spans="1:8" x14ac:dyDescent="0.2">
      <c r="A45" s="24">
        <v>0.3</v>
      </c>
      <c r="B45" s="25"/>
      <c r="C45" s="26"/>
      <c r="D45" s="56"/>
      <c r="E45" s="56"/>
      <c r="F45" s="56"/>
      <c r="G45" s="56"/>
      <c r="H45" s="65"/>
    </row>
    <row r="46" spans="1:8" x14ac:dyDescent="0.2">
      <c r="A46" s="56"/>
      <c r="B46" s="56"/>
      <c r="C46" s="56"/>
      <c r="D46" s="56"/>
      <c r="E46" s="56"/>
      <c r="F46" s="56"/>
      <c r="G46" s="56"/>
      <c r="H46" s="65"/>
    </row>
    <row r="47" spans="1:8" x14ac:dyDescent="0.2">
      <c r="A47" s="27" t="s">
        <v>14</v>
      </c>
      <c r="B47" s="27"/>
      <c r="C47" s="29"/>
      <c r="D47" s="56"/>
      <c r="E47" s="56"/>
      <c r="F47" s="56"/>
      <c r="G47" s="56"/>
      <c r="H47" s="65"/>
    </row>
    <row r="48" spans="1:8" x14ac:dyDescent="0.2">
      <c r="A48" s="21">
        <v>-0.3</v>
      </c>
      <c r="B48" s="30"/>
      <c r="C48" s="31"/>
      <c r="D48" s="56"/>
      <c r="E48" s="56"/>
      <c r="F48" s="56"/>
      <c r="G48" s="56"/>
      <c r="H48" s="65"/>
    </row>
    <row r="49" spans="1:8" x14ac:dyDescent="0.2">
      <c r="A49" s="21">
        <v>-0.15</v>
      </c>
      <c r="B49" s="30"/>
      <c r="C49" s="31"/>
      <c r="D49" s="56"/>
      <c r="E49" s="56"/>
      <c r="F49" s="56"/>
      <c r="G49" s="56"/>
      <c r="H49" s="65"/>
    </row>
    <row r="50" spans="1:8" x14ac:dyDescent="0.2">
      <c r="A50" s="21">
        <v>0</v>
      </c>
      <c r="B50" s="30"/>
      <c r="C50" s="31"/>
      <c r="D50" s="56"/>
      <c r="E50" s="56"/>
      <c r="F50" s="56"/>
      <c r="G50" s="56"/>
      <c r="H50" s="65"/>
    </row>
    <row r="51" spans="1:8" x14ac:dyDescent="0.2">
      <c r="A51" s="21">
        <v>0.15</v>
      </c>
      <c r="B51" s="30"/>
      <c r="C51" s="31"/>
      <c r="D51" s="56"/>
      <c r="E51" s="56"/>
      <c r="F51" s="56"/>
      <c r="G51" s="56"/>
      <c r="H51" s="65"/>
    </row>
    <row r="52" spans="1:8" x14ac:dyDescent="0.2">
      <c r="A52" s="24">
        <v>0.3</v>
      </c>
      <c r="B52" s="32"/>
      <c r="C52" s="33"/>
      <c r="D52" s="56"/>
      <c r="E52" s="56"/>
      <c r="F52" s="56"/>
      <c r="G52" s="56"/>
      <c r="H52" s="65"/>
    </row>
    <row r="53" spans="1:8" x14ac:dyDescent="0.2">
      <c r="A53" s="56"/>
      <c r="B53" s="56"/>
      <c r="C53" s="56"/>
      <c r="D53" s="56"/>
      <c r="E53" s="56"/>
      <c r="F53" s="56"/>
      <c r="G53" s="56"/>
      <c r="H53" s="65"/>
    </row>
    <row r="54" spans="1:8" x14ac:dyDescent="0.2">
      <c r="A54" s="27" t="s">
        <v>14</v>
      </c>
      <c r="B54" s="28"/>
      <c r="C54" s="29"/>
      <c r="D54" s="56"/>
      <c r="E54" s="56"/>
      <c r="F54" s="56"/>
      <c r="G54" s="56"/>
      <c r="H54" s="65"/>
    </row>
    <row r="55" spans="1:8" x14ac:dyDescent="0.2">
      <c r="A55" s="21">
        <v>-0.3</v>
      </c>
      <c r="B55" s="30"/>
      <c r="C55" s="34"/>
      <c r="D55" s="56"/>
      <c r="E55" s="56"/>
      <c r="F55" s="56"/>
      <c r="G55" s="56"/>
      <c r="H55" s="65"/>
    </row>
    <row r="56" spans="1:8" x14ac:dyDescent="0.2">
      <c r="A56" s="21">
        <v>-0.15</v>
      </c>
      <c r="B56" s="30"/>
      <c r="C56" s="34"/>
      <c r="D56" s="56"/>
      <c r="E56" s="56"/>
      <c r="F56" s="56"/>
      <c r="G56" s="56"/>
      <c r="H56" s="65"/>
    </row>
    <row r="57" spans="1:8" x14ac:dyDescent="0.2">
      <c r="A57" s="21">
        <v>0</v>
      </c>
      <c r="B57" s="30"/>
      <c r="C57" s="34"/>
      <c r="D57" s="56"/>
      <c r="E57" s="56"/>
      <c r="F57" s="56"/>
      <c r="G57" s="56"/>
      <c r="H57" s="65"/>
    </row>
    <row r="58" spans="1:8" x14ac:dyDescent="0.2">
      <c r="A58" s="21">
        <v>0.15</v>
      </c>
      <c r="B58" s="30"/>
      <c r="C58" s="34"/>
      <c r="D58" s="56"/>
      <c r="E58" s="56"/>
      <c r="F58" s="56"/>
      <c r="G58" s="56"/>
      <c r="H58" s="65"/>
    </row>
    <row r="59" spans="1:8" x14ac:dyDescent="0.2">
      <c r="A59" s="24">
        <v>0.3</v>
      </c>
      <c r="B59" s="32"/>
      <c r="C59" s="35"/>
      <c r="D59" s="56"/>
      <c r="E59" s="56"/>
      <c r="F59" s="56"/>
      <c r="G59" s="56"/>
      <c r="H59" s="65"/>
    </row>
    <row r="60" spans="1:8" x14ac:dyDescent="0.2">
      <c r="A60" s="56"/>
      <c r="B60" s="56"/>
      <c r="C60" s="56"/>
      <c r="D60" s="56"/>
      <c r="E60" s="56"/>
      <c r="F60" s="56"/>
      <c r="G60" s="56"/>
      <c r="H60" s="65"/>
    </row>
    <row r="61" spans="1:8" ht="79.5" customHeight="1" x14ac:dyDescent="0.2">
      <c r="A61" s="85" t="s">
        <v>47</v>
      </c>
      <c r="B61" s="85"/>
      <c r="C61" s="85"/>
      <c r="D61" s="85"/>
      <c r="E61" s="85"/>
      <c r="F61" s="85"/>
      <c r="G61" s="85"/>
      <c r="H61" s="85"/>
    </row>
    <row r="62" spans="1:8" x14ac:dyDescent="0.2">
      <c r="A62" s="60"/>
      <c r="B62" s="56"/>
      <c r="C62" s="56"/>
      <c r="D62" s="56"/>
      <c r="E62" s="56"/>
      <c r="F62" s="56"/>
      <c r="G62" s="56"/>
      <c r="H62" s="56"/>
    </row>
    <row r="63" spans="1:8" ht="54" customHeight="1" x14ac:dyDescent="0.2">
      <c r="A63" s="85" t="s">
        <v>60</v>
      </c>
      <c r="B63" s="85"/>
      <c r="C63" s="85"/>
      <c r="D63" s="85"/>
      <c r="E63" s="85"/>
      <c r="F63" s="85"/>
      <c r="G63" s="85"/>
      <c r="H63" s="85"/>
    </row>
    <row r="64" spans="1:8" x14ac:dyDescent="0.2">
      <c r="A64" s="3"/>
      <c r="B64" s="36"/>
      <c r="C64" s="7"/>
      <c r="D64" s="7"/>
      <c r="E64" s="56"/>
      <c r="F64" s="56"/>
      <c r="G64" s="56"/>
      <c r="H64" s="56"/>
    </row>
    <row r="65" spans="1:8" x14ac:dyDescent="0.2">
      <c r="A65" s="63" t="s">
        <v>68</v>
      </c>
      <c r="B65" s="36"/>
      <c r="C65" s="7"/>
      <c r="D65" s="7"/>
      <c r="E65" s="56"/>
      <c r="F65" s="56"/>
      <c r="G65" s="56"/>
      <c r="H65" s="56"/>
    </row>
    <row r="66" spans="1:8" ht="33" customHeight="1" x14ac:dyDescent="0.2">
      <c r="A66" s="85" t="s">
        <v>63</v>
      </c>
      <c r="B66" s="85"/>
      <c r="C66" s="85"/>
      <c r="D66" s="85"/>
      <c r="E66" s="85"/>
      <c r="F66" s="85"/>
      <c r="G66" s="85"/>
      <c r="H66" s="85"/>
    </row>
    <row r="67" spans="1:8" x14ac:dyDescent="0.2">
      <c r="A67" s="3"/>
      <c r="B67" s="36"/>
      <c r="C67" s="7"/>
      <c r="D67" s="7"/>
      <c r="E67" s="56"/>
      <c r="F67" s="56"/>
      <c r="G67" s="56"/>
      <c r="H67" s="56"/>
    </row>
    <row r="68" spans="1:8" ht="14.25" x14ac:dyDescent="0.25">
      <c r="A68" s="84" t="s">
        <v>38</v>
      </c>
      <c r="B68" s="5" t="s">
        <v>31</v>
      </c>
      <c r="C68" s="84" t="s">
        <v>4</v>
      </c>
      <c r="D68" s="84" t="s">
        <v>6</v>
      </c>
      <c r="E68" s="56"/>
      <c r="F68" s="56"/>
      <c r="G68" s="56"/>
      <c r="H68" s="56"/>
    </row>
    <row r="69" spans="1:8" ht="14.25" x14ac:dyDescent="0.25">
      <c r="A69" s="84"/>
      <c r="B69" s="7" t="s">
        <v>39</v>
      </c>
      <c r="C69" s="84"/>
      <c r="D69" s="84"/>
      <c r="E69" s="56"/>
      <c r="F69" s="56"/>
      <c r="G69" s="56"/>
      <c r="H69" s="56"/>
    </row>
    <row r="70" spans="1:8" x14ac:dyDescent="0.2">
      <c r="A70" s="3"/>
      <c r="B70" s="36"/>
      <c r="C70" s="7"/>
      <c r="D70" s="7"/>
      <c r="E70" s="56"/>
      <c r="F70" s="56"/>
      <c r="G70" s="56"/>
      <c r="H70" s="56"/>
    </row>
    <row r="71" spans="1:8" ht="69" customHeight="1" x14ac:dyDescent="0.2">
      <c r="A71" s="85" t="s">
        <v>55</v>
      </c>
      <c r="B71" s="85"/>
      <c r="C71" s="85"/>
      <c r="D71" s="85"/>
      <c r="E71" s="85"/>
      <c r="F71" s="85"/>
      <c r="G71" s="85"/>
      <c r="H71" s="85"/>
    </row>
    <row r="72" spans="1:8" x14ac:dyDescent="0.2">
      <c r="A72" s="37" t="s">
        <v>45</v>
      </c>
      <c r="B72" s="36"/>
      <c r="C72" s="7"/>
      <c r="D72" s="7"/>
      <c r="E72" s="56"/>
      <c r="F72" s="56"/>
      <c r="G72" s="56"/>
      <c r="H72" s="56"/>
    </row>
    <row r="73" spans="1:8" ht="45" customHeight="1" x14ac:dyDescent="0.2">
      <c r="A73" s="85" t="s">
        <v>64</v>
      </c>
      <c r="B73" s="85"/>
      <c r="C73" s="85"/>
      <c r="D73" s="85"/>
      <c r="E73" s="85"/>
      <c r="F73" s="85"/>
      <c r="G73" s="85"/>
      <c r="H73" s="85"/>
    </row>
    <row r="74" spans="1:8" x14ac:dyDescent="0.2">
      <c r="A74" s="3"/>
      <c r="B74" s="36"/>
      <c r="C74" s="7"/>
      <c r="D74" s="7"/>
      <c r="E74" s="56"/>
      <c r="F74" s="56"/>
      <c r="G74" s="56"/>
      <c r="H74" s="56"/>
    </row>
    <row r="75" spans="1:8" ht="14.25" x14ac:dyDescent="0.2">
      <c r="A75" s="4" t="s">
        <v>40</v>
      </c>
      <c r="B75" s="38">
        <v>23.06</v>
      </c>
      <c r="C75" s="7"/>
      <c r="D75" s="7"/>
      <c r="E75" s="56"/>
      <c r="F75" s="56"/>
      <c r="G75" s="56"/>
      <c r="H75" s="56"/>
    </row>
    <row r="76" spans="1:8" ht="14.25" x14ac:dyDescent="0.25">
      <c r="A76" s="6" t="s">
        <v>31</v>
      </c>
      <c r="B76" s="39">
        <f>1.15*1.083</f>
        <v>1.2454499999999999</v>
      </c>
      <c r="C76" s="7"/>
      <c r="D76" s="7"/>
      <c r="E76" s="56"/>
      <c r="F76" s="56"/>
      <c r="G76" s="56"/>
      <c r="H76" s="56"/>
    </row>
    <row r="77" spans="1:8" x14ac:dyDescent="0.2">
      <c r="A77" s="7" t="s">
        <v>6</v>
      </c>
      <c r="B77" s="48">
        <v>8.3000000000000004E-2</v>
      </c>
      <c r="C77" s="56"/>
      <c r="D77" s="56"/>
      <c r="E77" s="56"/>
      <c r="F77" s="56"/>
      <c r="G77" s="56"/>
      <c r="H77" s="56"/>
    </row>
    <row r="78" spans="1:8" ht="13.5" thickBot="1" x14ac:dyDescent="0.25">
      <c r="A78" s="56"/>
      <c r="B78" s="56"/>
      <c r="C78" s="56"/>
      <c r="D78" s="56"/>
      <c r="E78" s="56"/>
      <c r="F78" s="56"/>
      <c r="G78" s="56"/>
      <c r="H78" s="56"/>
    </row>
    <row r="79" spans="1:8" ht="15" thickBot="1" x14ac:dyDescent="0.3">
      <c r="A79" s="14" t="s">
        <v>48</v>
      </c>
      <c r="B79" s="41" t="s">
        <v>61</v>
      </c>
      <c r="C79" s="56"/>
      <c r="D79" s="56"/>
      <c r="E79" s="56"/>
      <c r="F79" s="56"/>
      <c r="G79" s="56"/>
      <c r="H79" s="56"/>
    </row>
    <row r="80" spans="1:8" ht="13.5" thickBot="1" x14ac:dyDescent="0.25">
      <c r="A80" s="7"/>
      <c r="B80" s="42"/>
      <c r="C80" s="56"/>
      <c r="D80" s="56"/>
      <c r="E80" s="56"/>
      <c r="F80" s="56"/>
      <c r="G80" s="56"/>
      <c r="H80" s="56"/>
    </row>
    <row r="81" spans="1:8" ht="13.5" thickBot="1" x14ac:dyDescent="0.25">
      <c r="A81" s="14" t="s">
        <v>49</v>
      </c>
      <c r="B81" s="41" t="s">
        <v>61</v>
      </c>
      <c r="C81" s="56"/>
      <c r="D81" s="56"/>
      <c r="E81" s="56"/>
      <c r="F81" s="56"/>
      <c r="G81" s="56"/>
      <c r="H81" s="56"/>
    </row>
    <row r="82" spans="1:8" ht="13.5" thickBot="1" x14ac:dyDescent="0.25">
      <c r="A82" s="7"/>
      <c r="B82" s="42"/>
      <c r="C82" s="56"/>
      <c r="D82" s="56"/>
      <c r="E82" s="56"/>
      <c r="F82" s="56"/>
      <c r="G82" s="56"/>
      <c r="H82" s="56"/>
    </row>
    <row r="83" spans="1:8" ht="13.5" thickBot="1" x14ac:dyDescent="0.25">
      <c r="A83" s="75" t="s">
        <v>50</v>
      </c>
      <c r="B83" s="66"/>
      <c r="C83" s="41" t="s">
        <v>61</v>
      </c>
      <c r="D83" s="56"/>
      <c r="E83" s="56"/>
      <c r="F83" s="56"/>
      <c r="G83" s="56"/>
      <c r="H83" s="56"/>
    </row>
    <row r="84" spans="1:8" x14ac:dyDescent="0.2">
      <c r="A84" s="7"/>
      <c r="B84" s="42"/>
      <c r="C84" s="56"/>
      <c r="D84" s="56"/>
      <c r="E84" s="56"/>
      <c r="F84" s="56"/>
      <c r="G84" s="56"/>
      <c r="H84" s="56"/>
    </row>
    <row r="85" spans="1:8" x14ac:dyDescent="0.2">
      <c r="A85" s="37" t="s">
        <v>43</v>
      </c>
      <c r="B85" s="42"/>
      <c r="C85" s="56"/>
      <c r="D85" s="56"/>
      <c r="E85" s="56"/>
      <c r="F85" s="56"/>
      <c r="G85" s="56"/>
      <c r="H85" s="56"/>
    </row>
    <row r="86" spans="1:8" x14ac:dyDescent="0.2">
      <c r="A86" s="3" t="s">
        <v>65</v>
      </c>
      <c r="B86" s="42"/>
      <c r="C86" s="56"/>
      <c r="D86" s="56"/>
      <c r="E86" s="56"/>
      <c r="F86" s="56"/>
      <c r="G86" s="56"/>
      <c r="H86" s="56"/>
    </row>
    <row r="87" spans="1:8" x14ac:dyDescent="0.2">
      <c r="A87" s="7"/>
      <c r="B87" s="42"/>
      <c r="C87" s="56"/>
      <c r="D87" s="56"/>
      <c r="E87" s="56"/>
      <c r="F87" s="56"/>
      <c r="G87" s="56"/>
      <c r="H87" s="56"/>
    </row>
    <row r="88" spans="1:8" x14ac:dyDescent="0.2">
      <c r="A88" s="7" t="s">
        <v>11</v>
      </c>
      <c r="B88" s="43">
        <v>5</v>
      </c>
      <c r="C88" s="56"/>
      <c r="D88" s="56"/>
      <c r="E88" s="56"/>
      <c r="F88" s="56"/>
      <c r="G88" s="56"/>
      <c r="H88" s="56"/>
    </row>
    <row r="89" spans="1:8" x14ac:dyDescent="0.2">
      <c r="A89" s="44" t="s">
        <v>10</v>
      </c>
      <c r="B89" s="42"/>
      <c r="C89" s="56"/>
      <c r="D89" s="56"/>
      <c r="E89" s="56"/>
      <c r="F89" s="56"/>
      <c r="G89" s="56"/>
      <c r="H89" s="56"/>
    </row>
    <row r="90" spans="1:8" ht="13.5" thickBot="1" x14ac:dyDescent="0.25">
      <c r="A90" s="7"/>
      <c r="B90" s="42"/>
      <c r="C90" s="56"/>
      <c r="D90" s="56"/>
      <c r="E90" s="56"/>
      <c r="F90" s="56"/>
      <c r="G90" s="56"/>
      <c r="H90" s="56"/>
    </row>
    <row r="91" spans="1:8" ht="15" thickBot="1" x14ac:dyDescent="0.25">
      <c r="A91" s="76" t="s">
        <v>69</v>
      </c>
      <c r="B91" s="77" t="s">
        <v>61</v>
      </c>
      <c r="C91" s="56"/>
      <c r="D91" s="56"/>
      <c r="E91" s="56"/>
      <c r="F91" s="56"/>
      <c r="G91" s="56"/>
      <c r="H91" s="56"/>
    </row>
    <row r="92" spans="1:8" x14ac:dyDescent="0.2">
      <c r="A92" s="45"/>
      <c r="B92" s="46"/>
      <c r="C92" s="65"/>
      <c r="D92" s="65"/>
      <c r="E92" s="65"/>
      <c r="F92" s="65"/>
      <c r="G92" s="65"/>
      <c r="H92" s="65"/>
    </row>
    <row r="93" spans="1:8" ht="15" x14ac:dyDescent="0.25">
      <c r="A93" s="61" t="s">
        <v>76</v>
      </c>
      <c r="B93" s="42"/>
      <c r="C93" s="56"/>
      <c r="D93" s="56"/>
      <c r="E93" s="56"/>
      <c r="F93" s="56"/>
      <c r="G93" s="56"/>
      <c r="H93" s="56"/>
    </row>
    <row r="94" spans="1:8" ht="56.25" customHeight="1" x14ac:dyDescent="0.2">
      <c r="A94" s="85" t="s">
        <v>70</v>
      </c>
      <c r="B94" s="85"/>
      <c r="C94" s="85"/>
      <c r="D94" s="85"/>
      <c r="E94" s="85"/>
      <c r="F94" s="85"/>
      <c r="G94" s="85"/>
      <c r="H94" s="85"/>
    </row>
    <row r="95" spans="1:8" x14ac:dyDescent="0.2">
      <c r="A95" s="60"/>
      <c r="B95" s="56"/>
      <c r="C95" s="56"/>
      <c r="D95" s="56"/>
      <c r="E95" s="56"/>
      <c r="F95" s="56"/>
      <c r="G95" s="56"/>
      <c r="H95" s="56"/>
    </row>
    <row r="96" spans="1:8" ht="40.5" customHeight="1" x14ac:dyDescent="0.2">
      <c r="A96" s="85" t="s">
        <v>71</v>
      </c>
      <c r="B96" s="85"/>
      <c r="C96" s="85"/>
      <c r="D96" s="85"/>
      <c r="E96" s="85"/>
      <c r="F96" s="85"/>
      <c r="G96" s="85"/>
      <c r="H96" s="85"/>
    </row>
    <row r="97" spans="1:8" x14ac:dyDescent="0.2">
      <c r="A97" s="56"/>
      <c r="B97" s="56"/>
      <c r="C97" s="56"/>
      <c r="D97" s="56"/>
      <c r="E97" s="56"/>
      <c r="F97" s="56"/>
      <c r="G97" s="56"/>
      <c r="H97" s="56"/>
    </row>
    <row r="98" spans="1:8" ht="14.25" x14ac:dyDescent="0.25">
      <c r="A98" s="84" t="s">
        <v>72</v>
      </c>
      <c r="B98" s="84" t="s">
        <v>41</v>
      </c>
      <c r="C98" s="5" t="s">
        <v>42</v>
      </c>
      <c r="D98" s="56"/>
      <c r="E98" s="56"/>
      <c r="F98" s="56"/>
      <c r="G98" s="56"/>
      <c r="H98" s="56"/>
    </row>
    <row r="99" spans="1:8" ht="14.25" x14ac:dyDescent="0.25">
      <c r="A99" s="84"/>
      <c r="B99" s="84"/>
      <c r="C99" s="7" t="s">
        <v>59</v>
      </c>
      <c r="D99" s="56"/>
      <c r="E99" s="56"/>
      <c r="F99" s="56"/>
      <c r="G99" s="56"/>
      <c r="H99" s="56"/>
    </row>
    <row r="100" spans="1:8" x14ac:dyDescent="0.2">
      <c r="A100" s="63" t="s">
        <v>1</v>
      </c>
      <c r="B100" s="56"/>
      <c r="C100" s="56"/>
      <c r="D100" s="56"/>
      <c r="E100" s="56"/>
      <c r="F100" s="56"/>
      <c r="G100" s="56"/>
      <c r="H100" s="56"/>
    </row>
    <row r="101" spans="1:8" ht="45" customHeight="1" x14ac:dyDescent="0.2">
      <c r="A101" s="85" t="s">
        <v>51</v>
      </c>
      <c r="B101" s="85"/>
      <c r="C101" s="85"/>
      <c r="D101" s="85"/>
      <c r="E101" s="85"/>
      <c r="F101" s="85"/>
      <c r="G101" s="85"/>
      <c r="H101" s="85"/>
    </row>
    <row r="102" spans="1:8" x14ac:dyDescent="0.2">
      <c r="A102" s="56"/>
      <c r="B102" s="56"/>
      <c r="C102" s="56"/>
      <c r="D102" s="56"/>
      <c r="E102" s="56"/>
      <c r="F102" s="56"/>
      <c r="G102" s="56"/>
      <c r="H102" s="56"/>
    </row>
    <row r="103" spans="1:8" ht="14.25" x14ac:dyDescent="0.25">
      <c r="A103" s="6" t="s">
        <v>30</v>
      </c>
      <c r="B103" s="47">
        <v>1.1499999999999999</v>
      </c>
      <c r="C103" s="56"/>
      <c r="D103" s="56"/>
      <c r="E103" s="56"/>
      <c r="F103" s="56"/>
      <c r="G103" s="56"/>
      <c r="H103" s="56"/>
    </row>
    <row r="104" spans="1:8" ht="14.25" x14ac:dyDescent="0.25">
      <c r="A104" s="7" t="s">
        <v>29</v>
      </c>
      <c r="B104" s="48">
        <v>0.13400000000000001</v>
      </c>
      <c r="C104" s="56"/>
      <c r="D104" s="56"/>
      <c r="E104" s="56"/>
      <c r="F104" s="56"/>
      <c r="G104" s="56"/>
      <c r="H104" s="56"/>
    </row>
    <row r="105" spans="1:8" ht="14.25" x14ac:dyDescent="0.25">
      <c r="A105" s="7" t="s">
        <v>24</v>
      </c>
      <c r="B105" s="40">
        <v>0.3</v>
      </c>
      <c r="C105" s="56" t="s">
        <v>17</v>
      </c>
      <c r="D105" s="56"/>
      <c r="E105" s="56"/>
      <c r="F105" s="56"/>
      <c r="G105" s="56"/>
      <c r="H105" s="56"/>
    </row>
    <row r="106" spans="1:8" ht="14.25" x14ac:dyDescent="0.25">
      <c r="A106" s="7" t="s">
        <v>25</v>
      </c>
      <c r="B106" s="40">
        <v>0.08</v>
      </c>
      <c r="C106" s="56" t="s">
        <v>18</v>
      </c>
      <c r="D106" s="56"/>
      <c r="E106" s="56"/>
      <c r="F106" s="56"/>
      <c r="G106" s="56"/>
      <c r="H106" s="56"/>
    </row>
    <row r="107" spans="1:8" x14ac:dyDescent="0.2">
      <c r="A107" s="56"/>
      <c r="D107" s="59" t="s">
        <v>20</v>
      </c>
      <c r="E107" s="40"/>
      <c r="F107" s="69">
        <f>B106</f>
        <v>0.08</v>
      </c>
      <c r="G107" s="56"/>
      <c r="H107" s="56"/>
    </row>
    <row r="108" spans="1:8" x14ac:dyDescent="0.2">
      <c r="A108" s="7" t="s">
        <v>7</v>
      </c>
      <c r="B108" s="7">
        <v>0</v>
      </c>
      <c r="C108" s="7">
        <v>1</v>
      </c>
      <c r="D108" s="7">
        <v>2</v>
      </c>
      <c r="E108" s="7">
        <v>3</v>
      </c>
      <c r="F108" s="7">
        <v>4</v>
      </c>
      <c r="G108" s="56"/>
      <c r="H108" s="56"/>
    </row>
    <row r="109" spans="1:8" x14ac:dyDescent="0.2">
      <c r="A109" s="49" t="s">
        <v>8</v>
      </c>
      <c r="B109" s="73">
        <f>B103</f>
        <v>1.1499999999999999</v>
      </c>
      <c r="C109" s="50">
        <f>B109*(1+$B$105)</f>
        <v>1.4949999999999999</v>
      </c>
      <c r="D109" s="50">
        <f>C109*(1+$B$105)</f>
        <v>1.9435</v>
      </c>
      <c r="E109" s="74">
        <f>D109*(1+$B$105)</f>
        <v>2.5265500000000003</v>
      </c>
      <c r="F109" s="51">
        <f>E109*(1+$B$106)</f>
        <v>2.7286740000000007</v>
      </c>
      <c r="G109" s="56"/>
      <c r="H109" s="56"/>
    </row>
    <row r="110" spans="1:8" x14ac:dyDescent="0.2">
      <c r="A110" s="56"/>
      <c r="B110" s="56"/>
      <c r="C110" s="56"/>
      <c r="D110" s="56"/>
      <c r="E110" s="56"/>
      <c r="F110" s="56"/>
      <c r="G110" s="56"/>
      <c r="H110" s="56"/>
    </row>
    <row r="111" spans="1:8" x14ac:dyDescent="0.2">
      <c r="A111" s="58" t="s">
        <v>9</v>
      </c>
      <c r="B111" s="56"/>
      <c r="C111" s="56"/>
      <c r="D111" s="56"/>
      <c r="E111" s="56"/>
      <c r="F111" s="56"/>
      <c r="G111" s="56"/>
      <c r="H111" s="56"/>
    </row>
    <row r="112" spans="1:8" x14ac:dyDescent="0.2">
      <c r="A112" s="78">
        <f>C109/(1+B104)^C108</f>
        <v>1.318342151675485</v>
      </c>
      <c r="B112" s="56"/>
      <c r="C112" s="56"/>
      <c r="D112" s="56"/>
      <c r="E112" s="56"/>
      <c r="F112" s="56"/>
      <c r="G112" s="56"/>
      <c r="H112" s="56"/>
    </row>
    <row r="113" spans="1:9" x14ac:dyDescent="0.2">
      <c r="A113" s="79">
        <f>D109/(1+B104)^D108</f>
        <v>1.5113269816385633</v>
      </c>
      <c r="B113" s="56"/>
      <c r="C113" s="56"/>
      <c r="D113" s="56"/>
      <c r="E113" s="56"/>
      <c r="F113" s="56"/>
      <c r="G113" s="56"/>
      <c r="H113" s="56"/>
    </row>
    <row r="114" spans="1:9" ht="13.5" thickBot="1" x14ac:dyDescent="0.25">
      <c r="A114" s="80">
        <f>E109/(1+B104)^E108</f>
        <v>1.7325617955292174</v>
      </c>
      <c r="B114" s="56"/>
      <c r="C114" s="56"/>
      <c r="D114" s="56"/>
      <c r="E114" s="56"/>
      <c r="G114" s="56"/>
      <c r="H114" s="52">
        <f>F109</f>
        <v>2.7286740000000007</v>
      </c>
      <c r="I114" s="56"/>
    </row>
    <row r="115" spans="1:9" x14ac:dyDescent="0.2">
      <c r="A115" s="81">
        <f>SUM(A112:A114)</f>
        <v>4.5622309288432659</v>
      </c>
      <c r="B115" s="56"/>
      <c r="C115" s="56"/>
      <c r="E115" s="53">
        <f>F109/(B104-B106)</f>
        <v>50.531000000000006</v>
      </c>
      <c r="F115" s="70" t="s">
        <v>16</v>
      </c>
      <c r="G115" s="71"/>
      <c r="H115" s="54"/>
      <c r="I115" s="56"/>
    </row>
    <row r="116" spans="1:9" ht="15" thickBot="1" x14ac:dyDescent="0.3">
      <c r="A116" s="82">
        <f>E115/(1+B104)^E108</f>
        <v>34.651235910584347</v>
      </c>
      <c r="B116" s="56"/>
      <c r="C116" s="56"/>
      <c r="D116" s="56"/>
      <c r="E116" s="56"/>
      <c r="G116" s="56"/>
      <c r="H116" s="55">
        <f>B104-B106</f>
        <v>5.4000000000000006E-2</v>
      </c>
      <c r="I116" s="67" t="s">
        <v>66</v>
      </c>
    </row>
    <row r="117" spans="1:9" ht="15" thickBot="1" x14ac:dyDescent="0.3">
      <c r="A117" s="83" t="s">
        <v>61</v>
      </c>
      <c r="B117" s="68" t="s">
        <v>26</v>
      </c>
      <c r="C117" s="56"/>
      <c r="D117" s="56"/>
      <c r="E117" s="56"/>
      <c r="F117" s="56"/>
      <c r="G117" s="56"/>
      <c r="H117" s="56"/>
    </row>
  </sheetData>
  <mergeCells count="27">
    <mergeCell ref="C31:C32"/>
    <mergeCell ref="E31:E32"/>
    <mergeCell ref="A94:H94"/>
    <mergeCell ref="A101:H101"/>
    <mergeCell ref="A36:H36"/>
    <mergeCell ref="A61:H61"/>
    <mergeCell ref="A73:H73"/>
    <mergeCell ref="A66:H66"/>
    <mergeCell ref="A31:A32"/>
    <mergeCell ref="A98:A99"/>
    <mergeCell ref="B98:B99"/>
    <mergeCell ref="A63:H63"/>
    <mergeCell ref="D1:E1"/>
    <mergeCell ref="A3:H3"/>
    <mergeCell ref="A10:H10"/>
    <mergeCell ref="A6:H6"/>
    <mergeCell ref="A15:H15"/>
    <mergeCell ref="A18:H18"/>
    <mergeCell ref="A23:H23"/>
    <mergeCell ref="A25:H25"/>
    <mergeCell ref="A8:H8"/>
    <mergeCell ref="B20:B21"/>
    <mergeCell ref="A68:A69"/>
    <mergeCell ref="C68:C69"/>
    <mergeCell ref="D68:D69"/>
    <mergeCell ref="A71:H71"/>
    <mergeCell ref="A96:H96"/>
  </mergeCells>
  <phoneticPr fontId="17" type="noConversion"/>
  <pageMargins left="0.75" right="0.5" top="1" bottom="1" header="0.5" footer="0.5"/>
  <pageSetup orientation="portrait" r:id="rId1"/>
  <headerFooter alignWithMargins="0"/>
  <rowBreaks count="2" manualBreakCount="2">
    <brk id="23" max="16383" man="1"/>
    <brk id="92"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stock case</vt:lpstr>
      <vt:lpstr>'stock case'!Print_Area</vt:lpstr>
    </vt:vector>
  </TitlesOfParts>
  <Company>Houston &amp; Associates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Houston</dc:creator>
  <cp:lastModifiedBy>Maggie</cp:lastModifiedBy>
  <cp:lastPrinted>2008-06-23T18:33:54Z</cp:lastPrinted>
  <dcterms:created xsi:type="dcterms:W3CDTF">2005-05-16T20:33:59Z</dcterms:created>
  <dcterms:modified xsi:type="dcterms:W3CDTF">2016-11-15T22:05:12Z</dcterms:modified>
</cp:coreProperties>
</file>